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ko\OneDrive\Рабочий стол\Прайс\Прайс новый\"/>
    </mc:Choice>
  </mc:AlternateContent>
  <bookViews>
    <workbookView xWindow="-108" yWindow="-108" windowWidth="23256" windowHeight="12576"/>
  </bookViews>
  <sheets>
    <sheet name="Оглавление" sheetId="5" r:id="rId1"/>
    <sheet name="Вся продукция" sheetId="1" r:id="rId2"/>
    <sheet name="Эконом" sheetId="7" r:id="rId3"/>
    <sheet name="КМ-0" sheetId="8" r:id="rId4"/>
    <sheet name="Интерьерная" sheetId="9" r:id="rId5"/>
    <sheet name="Фасадная" sheetId="10" r:id="rId6"/>
    <sheet name="Силикатные" sheetId="11" r:id="rId7"/>
    <sheet name="Грунтовки" sheetId="12" r:id="rId8"/>
    <sheet name="Декоративка" sheetId="13" r:id="rId9"/>
    <sheet name="Шпатлевки" sheetId="14" r:id="rId10"/>
    <sheet name="Затирка" sheetId="15" r:id="rId11"/>
    <sheet name="Специальные средства" sheetId="16" r:id="rId12"/>
    <sheet name="Для печати" sheetId="18" r:id="rId13"/>
    <sheet name="Крупнооптовый" sheetId="3" state="hidden" r:id="rId14"/>
    <sheet name="расчет стоимости" sheetId="4" state="hidden" r:id="rId15"/>
  </sheets>
  <definedNames>
    <definedName name="_xlnm.Print_Area" localSheetId="1">'Вся продукция'!$B$4:$G$240</definedName>
    <definedName name="_xlnm.Print_Area" localSheetId="7">Грунтовки!$B$4:$G$38</definedName>
    <definedName name="_xlnm.Print_Area" localSheetId="8">Декоративка!$B$4:$G$21</definedName>
    <definedName name="_xlnm.Print_Area" localSheetId="10">Затирка!#REF!</definedName>
    <definedName name="_xlnm.Print_Area" localSheetId="4">Интерьерная!$B$4:$G$37</definedName>
    <definedName name="_xlnm.Print_Area" localSheetId="3">'КМ-0'!$B$4:$G$78</definedName>
    <definedName name="_xlnm.Print_Area" localSheetId="6">Силикатные!$B$4:$G$19</definedName>
    <definedName name="_xlnm.Print_Area" localSheetId="11">'Специальные средства'!$B$4:$G$21</definedName>
    <definedName name="_xlnm.Print_Area" localSheetId="5">Фасадная!$B$4:$G$61</definedName>
    <definedName name="_xlnm.Print_Area" localSheetId="9">Шпатлевки!$B$4:$G$13</definedName>
    <definedName name="_xlnm.Print_Area" localSheetId="2">Эконом!$B$4:$G$57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8" l="1"/>
  <c r="F5" i="18"/>
  <c r="F4" i="18"/>
  <c r="G7" i="9" l="1"/>
  <c r="G6" i="9"/>
  <c r="G5" i="9"/>
  <c r="G7" i="7"/>
  <c r="G6" i="7"/>
  <c r="G5" i="7"/>
  <c r="G6" i="1" l="1"/>
  <c r="G7" i="1"/>
  <c r="G5" i="1"/>
  <c r="F99" i="4" l="1"/>
  <c r="F98" i="4"/>
  <c r="F96" i="4"/>
  <c r="E97" i="4" s="1"/>
  <c r="F97" i="4" s="1"/>
  <c r="F94" i="4"/>
  <c r="E95" i="4" s="1"/>
  <c r="F95" i="4" s="1"/>
  <c r="F93" i="4"/>
  <c r="F92" i="4"/>
  <c r="F90" i="4"/>
  <c r="E91" i="4" s="1"/>
  <c r="F91" i="4" s="1"/>
  <c r="F88" i="4"/>
  <c r="E89" i="4" s="1"/>
  <c r="F89" i="4" s="1"/>
  <c r="F86" i="4"/>
  <c r="E87" i="4" s="1"/>
  <c r="F87" i="4" s="1"/>
  <c r="F85" i="4"/>
  <c r="F84" i="4"/>
  <c r="F83" i="4"/>
  <c r="F82" i="4"/>
  <c r="F80" i="4"/>
  <c r="E81" i="4" s="1"/>
  <c r="F81" i="4" s="1"/>
  <c r="F79" i="4"/>
  <c r="F78" i="4"/>
  <c r="F77" i="4"/>
  <c r="F76" i="4"/>
  <c r="F74" i="4"/>
  <c r="E75" i="4" s="1"/>
  <c r="F75" i="4" s="1"/>
  <c r="F73" i="4"/>
  <c r="F72" i="4"/>
  <c r="F71" i="4"/>
  <c r="F70" i="4"/>
  <c r="F68" i="4"/>
  <c r="E69" i="4" s="1"/>
  <c r="F69" i="4" s="1"/>
  <c r="F67" i="4"/>
  <c r="F66" i="4"/>
  <c r="F65" i="4"/>
  <c r="F64" i="4"/>
  <c r="J60" i="4"/>
  <c r="P60" i="4" s="1"/>
  <c r="I60" i="4"/>
  <c r="K60" i="4" s="1"/>
  <c r="L60" i="4" s="1"/>
  <c r="F60" i="4"/>
  <c r="J59" i="4"/>
  <c r="I59" i="4"/>
  <c r="K59" i="4" s="1"/>
  <c r="L59" i="4" s="1"/>
  <c r="F59" i="4"/>
  <c r="J58" i="4"/>
  <c r="P58" i="4" s="1"/>
  <c r="I58" i="4"/>
  <c r="K58" i="4" s="1"/>
  <c r="L58" i="4" s="1"/>
  <c r="F58" i="4"/>
  <c r="K57" i="4"/>
  <c r="L57" i="4" s="1"/>
  <c r="J57" i="4"/>
  <c r="I57" i="4"/>
  <c r="F57" i="4"/>
  <c r="J56" i="4"/>
  <c r="P56" i="4" s="1"/>
  <c r="I56" i="4"/>
  <c r="K56" i="4" s="1"/>
  <c r="L56" i="4" s="1"/>
  <c r="F56" i="4"/>
  <c r="J55" i="4"/>
  <c r="I55" i="4"/>
  <c r="K55" i="4" s="1"/>
  <c r="L55" i="4" s="1"/>
  <c r="F55" i="4"/>
  <c r="J52" i="4"/>
  <c r="P52" i="4" s="1"/>
  <c r="P51" i="4" s="1"/>
  <c r="I52" i="4"/>
  <c r="J51" i="4"/>
  <c r="I51" i="4"/>
  <c r="K51" i="4" s="1"/>
  <c r="L51" i="4" s="1"/>
  <c r="F51" i="4"/>
  <c r="E52" i="4" s="1"/>
  <c r="J50" i="4"/>
  <c r="P50" i="4" s="1"/>
  <c r="I50" i="4"/>
  <c r="K50" i="4" s="1"/>
  <c r="L50" i="4" s="1"/>
  <c r="F50" i="4"/>
  <c r="J49" i="4"/>
  <c r="I49" i="4"/>
  <c r="K49" i="4" s="1"/>
  <c r="L49" i="4" s="1"/>
  <c r="F49" i="4"/>
  <c r="J48" i="4"/>
  <c r="P48" i="4" s="1"/>
  <c r="I48" i="4"/>
  <c r="K48" i="4" s="1"/>
  <c r="L48" i="4" s="1"/>
  <c r="F48" i="4"/>
  <c r="J47" i="4"/>
  <c r="I47" i="4"/>
  <c r="K47" i="4" s="1"/>
  <c r="L47" i="4" s="1"/>
  <c r="F47" i="4"/>
  <c r="J44" i="4"/>
  <c r="P44" i="4" s="1"/>
  <c r="I44" i="4"/>
  <c r="K44" i="4" s="1"/>
  <c r="L44" i="4" s="1"/>
  <c r="F44" i="4"/>
  <c r="J43" i="4"/>
  <c r="I43" i="4"/>
  <c r="K43" i="4" s="1"/>
  <c r="L43" i="4" s="1"/>
  <c r="F43" i="4"/>
  <c r="K42" i="4"/>
  <c r="L42" i="4" s="1"/>
  <c r="J42" i="4"/>
  <c r="P42" i="4" s="1"/>
  <c r="I42" i="4"/>
  <c r="F42" i="4"/>
  <c r="J41" i="4"/>
  <c r="I41" i="4"/>
  <c r="K41" i="4" s="1"/>
  <c r="L41" i="4" s="1"/>
  <c r="F41" i="4"/>
  <c r="J40" i="4"/>
  <c r="P40" i="4" s="1"/>
  <c r="I40" i="4"/>
  <c r="K39" i="4"/>
  <c r="L39" i="4" s="1"/>
  <c r="J39" i="4"/>
  <c r="I39" i="4"/>
  <c r="F39" i="4"/>
  <c r="E40" i="4" s="1"/>
  <c r="F40" i="4" s="1"/>
  <c r="P36" i="4"/>
  <c r="J36" i="4"/>
  <c r="I36" i="4"/>
  <c r="K36" i="4" s="1"/>
  <c r="L36" i="4" s="1"/>
  <c r="F36" i="4"/>
  <c r="J35" i="4"/>
  <c r="I35" i="4"/>
  <c r="K35" i="4" s="1"/>
  <c r="L35" i="4" s="1"/>
  <c r="F35" i="4"/>
  <c r="K34" i="4"/>
  <c r="L34" i="4" s="1"/>
  <c r="J34" i="4"/>
  <c r="P34" i="4" s="1"/>
  <c r="P33" i="4" s="1"/>
  <c r="N33" i="4" s="1"/>
  <c r="O33" i="4" s="1"/>
  <c r="I34" i="4"/>
  <c r="F34" i="4"/>
  <c r="J33" i="4"/>
  <c r="I33" i="4"/>
  <c r="K33" i="4" s="1"/>
  <c r="L33" i="4" s="1"/>
  <c r="F33" i="4"/>
  <c r="J32" i="4"/>
  <c r="P32" i="4" s="1"/>
  <c r="I32" i="4"/>
  <c r="K32" i="4" s="1"/>
  <c r="L32" i="4" s="1"/>
  <c r="F32" i="4"/>
  <c r="J31" i="4"/>
  <c r="I31" i="4"/>
  <c r="K31" i="4" s="1"/>
  <c r="L31" i="4" s="1"/>
  <c r="F31" i="4"/>
  <c r="J28" i="4"/>
  <c r="I28" i="4"/>
  <c r="J27" i="4"/>
  <c r="I27" i="4"/>
  <c r="K27" i="4" s="1"/>
  <c r="L27" i="4" s="1"/>
  <c r="F27" i="4"/>
  <c r="E28" i="4" s="1"/>
  <c r="J24" i="4"/>
  <c r="P24" i="4" s="1"/>
  <c r="I24" i="4"/>
  <c r="K24" i="4" s="1"/>
  <c r="L24" i="4" s="1"/>
  <c r="F24" i="4"/>
  <c r="J23" i="4"/>
  <c r="I23" i="4"/>
  <c r="K23" i="4" s="1"/>
  <c r="L23" i="4" s="1"/>
  <c r="F23" i="4"/>
  <c r="J20" i="4"/>
  <c r="I20" i="4"/>
  <c r="F20" i="4"/>
  <c r="J19" i="4"/>
  <c r="I19" i="4"/>
  <c r="K19" i="4" s="1"/>
  <c r="L19" i="4" s="1"/>
  <c r="F19" i="4"/>
  <c r="J18" i="4"/>
  <c r="I18" i="4"/>
  <c r="P18" i="4" s="1"/>
  <c r="K17" i="4"/>
  <c r="L17" i="4" s="1"/>
  <c r="J17" i="4"/>
  <c r="I17" i="4"/>
  <c r="F17" i="4"/>
  <c r="E18" i="4" s="1"/>
  <c r="F18" i="4" s="1"/>
  <c r="J16" i="4"/>
  <c r="I16" i="4"/>
  <c r="K16" i="4" s="1"/>
  <c r="L16" i="4" s="1"/>
  <c r="F16" i="4"/>
  <c r="J15" i="4"/>
  <c r="I15" i="4"/>
  <c r="K15" i="4" s="1"/>
  <c r="L15" i="4" s="1"/>
  <c r="F15" i="4"/>
  <c r="J14" i="4"/>
  <c r="I14" i="4"/>
  <c r="K14" i="4" s="1"/>
  <c r="L14" i="4" s="1"/>
  <c r="F14" i="4"/>
  <c r="J13" i="4"/>
  <c r="I13" i="4"/>
  <c r="K13" i="4" s="1"/>
  <c r="L13" i="4" s="1"/>
  <c r="F13" i="4"/>
  <c r="P12" i="4"/>
  <c r="P11" i="4" s="1"/>
  <c r="N11" i="4" s="1"/>
  <c r="O11" i="4" s="1"/>
  <c r="J12" i="4"/>
  <c r="I12" i="4"/>
  <c r="K12" i="4" s="1"/>
  <c r="L12" i="4" s="1"/>
  <c r="F12" i="4"/>
  <c r="J11" i="4"/>
  <c r="I11" i="4"/>
  <c r="K11" i="4" s="1"/>
  <c r="L11" i="4" s="1"/>
  <c r="F11" i="4"/>
  <c r="E138" i="3"/>
  <c r="E134" i="3"/>
  <c r="E133" i="3"/>
  <c r="E132" i="3"/>
  <c r="E131" i="3"/>
  <c r="E127" i="3"/>
  <c r="E126" i="3"/>
  <c r="E125" i="3"/>
  <c r="E124" i="3"/>
  <c r="E120" i="3"/>
  <c r="E119" i="3"/>
  <c r="E115" i="3"/>
  <c r="E114" i="3"/>
  <c r="E113" i="3"/>
  <c r="E112" i="3"/>
  <c r="E108" i="3"/>
  <c r="E107" i="3"/>
  <c r="E106" i="3"/>
  <c r="E105" i="3"/>
  <c r="E104" i="3"/>
  <c r="E103" i="3"/>
  <c r="E97" i="3"/>
  <c r="E96" i="3"/>
  <c r="E93" i="3"/>
  <c r="E92" i="3"/>
  <c r="E89" i="3"/>
  <c r="E88" i="3"/>
  <c r="E87" i="3"/>
  <c r="E86" i="3"/>
  <c r="E85" i="3"/>
  <c r="E84" i="3"/>
  <c r="E83" i="3"/>
  <c r="E82" i="3"/>
  <c r="E81" i="3"/>
  <c r="E80" i="3"/>
  <c r="E75" i="3"/>
  <c r="E74" i="3"/>
  <c r="E73" i="3"/>
  <c r="E72" i="3"/>
  <c r="E71" i="3"/>
  <c r="E70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1" i="3"/>
  <c r="E30" i="3"/>
  <c r="E29" i="3"/>
  <c r="E28" i="3"/>
  <c r="E27" i="3"/>
  <c r="E26" i="3"/>
  <c r="E23" i="3"/>
  <c r="E22" i="3"/>
  <c r="E21" i="3"/>
  <c r="E20" i="3"/>
  <c r="E19" i="3"/>
  <c r="E18" i="3"/>
  <c r="E15" i="3"/>
  <c r="E14" i="3"/>
  <c r="E13" i="3"/>
  <c r="E12" i="3"/>
  <c r="E11" i="3"/>
  <c r="E10" i="3"/>
  <c r="P20" i="4" l="1"/>
  <c r="P31" i="4"/>
  <c r="N31" i="4" s="1"/>
  <c r="O31" i="4" s="1"/>
  <c r="P55" i="4"/>
  <c r="N55" i="4" s="1"/>
  <c r="O55" i="4" s="1"/>
  <c r="P28" i="4"/>
  <c r="P27" i="4" s="1"/>
  <c r="K20" i="4"/>
  <c r="L20" i="4" s="1"/>
  <c r="P35" i="4"/>
  <c r="P14" i="4"/>
  <c r="P19" i="4"/>
  <c r="N19" i="4" s="1"/>
  <c r="O19" i="4" s="1"/>
  <c r="P39" i="4"/>
  <c r="N39" i="4" s="1"/>
  <c r="O39" i="4" s="1"/>
  <c r="P47" i="4"/>
  <c r="N47" i="4" s="1"/>
  <c r="O47" i="4" s="1"/>
  <c r="P57" i="4"/>
  <c r="N57" i="4" s="1"/>
  <c r="O57" i="4" s="1"/>
  <c r="P13" i="4"/>
  <c r="N13" i="4" s="1"/>
  <c r="O13" i="4" s="1"/>
  <c r="P23" i="4"/>
  <c r="N23" i="4" s="1"/>
  <c r="O23" i="4" s="1"/>
  <c r="K52" i="4"/>
  <c r="L52" i="4" s="1"/>
  <c r="F52" i="4"/>
  <c r="P17" i="4"/>
  <c r="N17" i="4" s="1"/>
  <c r="O17" i="4" s="1"/>
  <c r="K28" i="4"/>
  <c r="L28" i="4" s="1"/>
  <c r="F28" i="4"/>
  <c r="P41" i="4"/>
  <c r="N41" i="4" s="1"/>
  <c r="O41" i="4" s="1"/>
  <c r="P43" i="4"/>
  <c r="N43" i="4" s="1"/>
  <c r="O43" i="4" s="1"/>
  <c r="P49" i="4"/>
  <c r="N49" i="4" s="1"/>
  <c r="O49" i="4" s="1"/>
  <c r="K40" i="4"/>
  <c r="L40" i="4" s="1"/>
  <c r="P59" i="4"/>
  <c r="N59" i="4" s="1"/>
  <c r="O59" i="4" s="1"/>
  <c r="K18" i="4"/>
  <c r="L18" i="4" s="1"/>
  <c r="N51" i="4"/>
  <c r="O51" i="4" s="1"/>
  <c r="P16" i="4"/>
  <c r="N35" i="4"/>
  <c r="O35" i="4" s="1"/>
  <c r="N27" i="4" l="1"/>
  <c r="O27" i="4" s="1"/>
  <c r="P15" i="4"/>
  <c r="N15" i="4"/>
  <c r="O15" i="4" s="1"/>
</calcChain>
</file>

<file path=xl/comments1.xml><?xml version="1.0" encoding="utf-8"?>
<comments xmlns="http://schemas.openxmlformats.org/spreadsheetml/2006/main">
  <authors>
    <author>Автор</author>
  </authors>
  <commentList>
    <comment ref="L7" authorId="0" shapeId="0">
      <text>
        <r>
          <rPr>
            <sz val="9"/>
            <color indexed="81"/>
            <rFont val="Tahoma"/>
            <family val="2"/>
            <charset val="204"/>
          </rPr>
          <t xml:space="preserve">
3% при сумме 30000
5% при сумме 50000
10% при сумме 100000
Для крупнооптовых клиентов готовы рассмотреть индивидуальные условия.</t>
        </r>
      </text>
    </comment>
  </commentList>
</comments>
</file>

<file path=xl/sharedStrings.xml><?xml version="1.0" encoding="utf-8"?>
<sst xmlns="http://schemas.openxmlformats.org/spreadsheetml/2006/main" count="1430" uniqueCount="415">
  <si>
    <t>LaKom</t>
  </si>
  <si>
    <t>г. Москва, п. Воскресенское, д.66</t>
  </si>
  <si>
    <t>тел. 8(495)1234588       info@lakom-st.ru</t>
  </si>
  <si>
    <t>http://lakom-st.ru/</t>
  </si>
  <si>
    <t xml:space="preserve"> </t>
  </si>
  <si>
    <t>Описание</t>
  </si>
  <si>
    <t>Фасовка кг</t>
  </si>
  <si>
    <t>Цена</t>
  </si>
  <si>
    <t>Цена за кг</t>
  </si>
  <si>
    <t>Грунтовочные составы</t>
  </si>
  <si>
    <t>Бетоноконтакт СТ</t>
  </si>
  <si>
    <r>
      <t xml:space="preserve">Грунт </t>
    </r>
    <r>
      <rPr>
        <b/>
        <sz val="11"/>
        <color rgb="FF000000"/>
        <rFont val="Calibri"/>
        <family val="2"/>
        <charset val="204"/>
      </rPr>
      <t>Норма</t>
    </r>
    <r>
      <rPr>
        <sz val="11"/>
        <color rgb="FF000000"/>
        <rFont val="Calibri"/>
        <family val="2"/>
        <charset val="204"/>
      </rPr>
      <t xml:space="preserve"> Универсальный</t>
    </r>
  </si>
  <si>
    <r>
      <t xml:space="preserve">Грунт  </t>
    </r>
    <r>
      <rPr>
        <b/>
        <sz val="11"/>
        <color rgb="FF000000"/>
        <rFont val="Calibri"/>
        <family val="2"/>
        <charset val="204"/>
      </rPr>
      <t xml:space="preserve">Супер  </t>
    </r>
    <r>
      <rPr>
        <sz val="11"/>
        <color rgb="FF000000"/>
        <rFont val="Calibri"/>
        <family val="2"/>
        <charset val="204"/>
      </rPr>
      <t xml:space="preserve"> глубокого проникновения</t>
    </r>
  </si>
  <si>
    <r>
      <t xml:space="preserve">Грунт </t>
    </r>
    <r>
      <rPr>
        <b/>
        <sz val="11"/>
        <color rgb="FF000000"/>
        <rFont val="Calibri"/>
        <family val="2"/>
        <charset val="204"/>
      </rPr>
      <t>Белый</t>
    </r>
    <r>
      <rPr>
        <sz val="11"/>
        <color rgb="FF000000"/>
        <rFont val="Calibri"/>
        <family val="2"/>
        <charset val="204"/>
      </rPr>
      <t xml:space="preserve"> укрывающий</t>
    </r>
  </si>
  <si>
    <t>Пигментированная акриловая грунтовка с отличными сцеляющими и укрывающими свойствами. Уменьшает расход краски, улучшает адгезионные свойства ноносимого поверх материала. Возможна колеровка. Цвет - белый. Расход: 1 кг на 4-5,5 м2, в зависимости от типа основания.</t>
  </si>
  <si>
    <r>
      <t xml:space="preserve">Грунт </t>
    </r>
    <r>
      <rPr>
        <b/>
        <sz val="11"/>
        <color rgb="FF000000"/>
        <rFont val="Calibri"/>
        <family val="2"/>
        <charset val="204"/>
      </rPr>
      <t>Кварцевый</t>
    </r>
    <r>
      <rPr>
        <sz val="11"/>
        <color rgb="FF000000"/>
        <rFont val="Calibri"/>
        <family val="2"/>
        <charset val="204"/>
      </rPr>
      <t xml:space="preserve"> адгезионный</t>
    </r>
  </si>
  <si>
    <t>Гидроизоляция</t>
  </si>
  <si>
    <t>Однокомпонентная акриловая гидроизоляция для бассейнов, санузлов и подвалов . Надежная защита от протечек и плесени. Применяется для ванных комнат, туалетов, кухни, прачечных, чердаков и подвальных помещений. Для герметизации теплых безшовных полов. Расход: 1 кг на 0,6 -1 м2, в зависимости от типа основания.</t>
  </si>
  <si>
    <t>Специальные средства</t>
  </si>
  <si>
    <t>Антисептическое концентрированное средство применяется при выполнении ремотных работ. Против грибка, плесени, внутри и снаружи помещения. Проникает вглубь основания и уничтожает грибки, плесень, мхи и лишайники на камне, кирпичных, деревянных, пластиковых основаниях. Препятствует повторному заражению. Расход: 1 кг на 7 - 10 м2, в зависимости от типа основания.</t>
  </si>
  <si>
    <t>Шпатлевки</t>
  </si>
  <si>
    <r>
      <t xml:space="preserve">Шпатлевка </t>
    </r>
    <r>
      <rPr>
        <b/>
        <sz val="11"/>
        <color rgb="FF000000"/>
        <rFont val="Calibri"/>
        <family val="2"/>
        <charset val="204"/>
      </rPr>
      <t>Финишная</t>
    </r>
    <r>
      <rPr>
        <sz val="11"/>
        <color rgb="FF000000"/>
        <rFont val="Calibri"/>
        <family val="2"/>
        <charset val="204"/>
      </rPr>
      <t xml:space="preserve"> интерьерная</t>
    </r>
  </si>
  <si>
    <t>Пастообразная готовая к применению полимерная шпатлевка. Применяется  в сухих внутренних помещениях,  для создания ровной поверхности перед покраской, нанесением декоративных покрытий, обоев. Выравнивает и ремонтирует небольшие неровности, трещины ранее ошпатлеванных, отшукатуренных или окрашенных поверхностей. Расход: 1 кг на 0,6 - 1 м2, в зависимости от типа основания.</t>
  </si>
  <si>
    <r>
      <t xml:space="preserve">Шпатлевка </t>
    </r>
    <r>
      <rPr>
        <b/>
        <sz val="11"/>
        <color rgb="FF000000"/>
        <rFont val="Calibri"/>
        <family val="2"/>
        <charset val="204"/>
      </rPr>
      <t>Эластичная</t>
    </r>
    <r>
      <rPr>
        <sz val="11"/>
        <color rgb="FF000000"/>
        <rFont val="Calibri"/>
        <family val="2"/>
        <charset val="204"/>
      </rPr>
      <t xml:space="preserve"> фасадная </t>
    </r>
  </si>
  <si>
    <t>Применяется на фасадах для заключительного штатлевания и создания ровного слоя. Обладает отличной способностью держать мелкие трещины. Для фасадных и внутренних работ по бетону, оштукатуренным поверхностям или дереву.                               Расход: 1 кг на 0,6 - 1 м2, в зависимости от типа основания.</t>
  </si>
  <si>
    <r>
      <t xml:space="preserve">Шпатлевка </t>
    </r>
    <r>
      <rPr>
        <b/>
        <sz val="11"/>
        <color rgb="FF000000"/>
        <rFont val="Calibri"/>
        <family val="2"/>
        <charset val="204"/>
      </rPr>
      <t>Усиленная</t>
    </r>
    <r>
      <rPr>
        <sz val="11"/>
        <color rgb="FF000000"/>
        <rFont val="Calibri"/>
        <family val="2"/>
        <charset val="204"/>
      </rPr>
      <t xml:space="preserve"> для цоколя</t>
    </r>
  </si>
  <si>
    <t>Готовая к использованию акриловая шпатлевка. Применяется для качественной отделки цоколей и фасадов перед нанесением декоративных покрытий или покраской. Может использоваться как ремонтный состав. Расход: 1 кг на 0,6 - 1 м2, в зависимости от типа основания.</t>
  </si>
  <si>
    <t>Краски Интерьерные</t>
  </si>
  <si>
    <t>Баланс 1</t>
  </si>
  <si>
    <t>Краска для стен и потолков. Белая.Применяется для недорогого ремонта внутри помещений, таких как окраска мест общего пользования в многоквартирных домах, подъездах, крытых парковках и т.д. Расход: 1 кг на 3 - 4 м2, в 2 слоя.</t>
  </si>
  <si>
    <t>Баланс 3</t>
  </si>
  <si>
    <t>Белая, матовая, высокоукрывистая краска для стен и потолков внутри помещений. Моющаяся и стойкая к истиранию. Расход: 1 кг на 3 - 4 м2, в 2 слоя.</t>
  </si>
  <si>
    <t>Баланс 5</t>
  </si>
  <si>
    <t>Краски Фасадные</t>
  </si>
  <si>
    <t>Ультра 1</t>
  </si>
  <si>
    <t>Белая матовая для наружных и внутренних работ. Применяется для недорогого ремонта фасадов зданий, гаражей, парковок и т.д. Расход: 1 кг на 3 - 4 м2, в 2 слоя.</t>
  </si>
  <si>
    <t>Ультра  3</t>
  </si>
  <si>
    <t>Белая матовая стойкая для наружных работ. Высокоукрывистая краска для бетонных и оштукатуренных поверхностей. Стойкая к истиранию и подходит для качественной окраски фасадов зданий, коттеджей и т.д. Расход: 1 кг на 3 - 4 м2, в 2 слоя.</t>
  </si>
  <si>
    <t>Ультра  5</t>
  </si>
  <si>
    <t>Краски Фасадные ЛЮКС</t>
  </si>
  <si>
    <t>Реставратор</t>
  </si>
  <si>
    <t>Лотос</t>
  </si>
  <si>
    <t>Блеск</t>
  </si>
  <si>
    <t>Декоративные штукатурки</t>
  </si>
  <si>
    <t>Мелкофактурная</t>
  </si>
  <si>
    <t>Интерьерная декоративная штукатурка под дальшейшую окраску. Расход: 1 кг на 0,8 - 1,25 м2.</t>
  </si>
  <si>
    <t>Фасадная акриловая декоративная штукатурка под шубу. Расход: 1 кг на 0,8 - 1,25 м2.</t>
  </si>
  <si>
    <t>Силиконовая фасадная декоративная штукатурка под шубу. Расход: 1 кг на 0,8 - 1,25 м2.</t>
  </si>
  <si>
    <t>Интерьерная декоративная штукатурка под дальшейшую окраску. Расход: 1 кг на 0,55 - 0,8 м2.</t>
  </si>
  <si>
    <t>Фасадная акриловая декоративная штукатурка под шубу. Расход: 1 кг на 0,55 - 0,8 м2.</t>
  </si>
  <si>
    <t>Силиконовая фасадная декоративная штукатурка под шубу. Расход: 1 кг на 0,55 - 0,8 м2.</t>
  </si>
  <si>
    <t>Интерьерная декоративная штукатурка под дальшейшую окраску. Расход: 1 кг на 0,5 - 0,8 м2.</t>
  </si>
  <si>
    <t>Фасадная акриловая декоративная штукатурка под шубу. Расход: 1 кг на 0,5 - 0,8 м2.</t>
  </si>
  <si>
    <t>Силиконовая фасадная декоративная штукатурка под шубу. Расход: 1 кг на 0,5 - 0,8 м2.</t>
  </si>
  <si>
    <t>Интерьерная декоративная штукатурка под дальшейшую окраску. Расход: 1 кг на 0,33 - 0,5 м2</t>
  </si>
  <si>
    <t>Фасадная акриловая декоративная штукатурка под короед. Расход: 1 кг на 0,33 - 0,5 м2</t>
  </si>
  <si>
    <t>Силиконовая фасадная декоративная штукатурка под  короед. Расход: 1 кг на 0,33 - 0,5 м2</t>
  </si>
  <si>
    <t>Саманная</t>
  </si>
  <si>
    <t>Интерьерная декоративная штукатурка под дальшейшую окраску лессирующим лаком. Расход: 1 кг на 0,4 - 0,65 м2 в зависимости от рисунка.</t>
  </si>
  <si>
    <t>Фасадная акриловая декоративная штукатурка под дальшейшую окраску лессирующим лаком. Расход: 1 кг на 0,4 - 0,65 м2 в зависимости от рисунка.</t>
  </si>
  <si>
    <t>Силиконовая фасадная декоративная штукатурка под дальшейшую окраску лессирующим лаком. Расход: 1 кг на 0,4 - 0,65 м2 в зависимости от рисунка.</t>
  </si>
  <si>
    <t>Интерьерная декоративная штукатурка гранулами. Расход: 1 кг на 0,3-0,5 м2.</t>
  </si>
  <si>
    <t>Фасадная акриловая декоративная штукатурка гранулами. Расход: 1 кг на 0,3-0,5 м2.</t>
  </si>
  <si>
    <t>Силиконовая фасадная декоративная штукатурка гранулами. Расход: 1 кг на 0,3-0,5 м2.</t>
  </si>
  <si>
    <t>Наименование продукции</t>
  </si>
  <si>
    <t>Расход</t>
  </si>
  <si>
    <t>Ввести м2</t>
  </si>
  <si>
    <t>Необходимое количество упаковок при покраске в 1 слой</t>
  </si>
  <si>
    <t>Цена с учетом скидки</t>
  </si>
  <si>
    <t>Самая оптимальная цена</t>
  </si>
  <si>
    <t>Сумма с учетом скидки</t>
  </si>
  <si>
    <t>Количество упаковок</t>
  </si>
  <si>
    <t>упаковок</t>
  </si>
  <si>
    <t>кг</t>
  </si>
  <si>
    <t>Специальный адгезионный грунт розового цвета с добавлением кварцевого наполнителя. Средство для предварительной обработки плотных, не впитывающих влагу оснований для лучшего сцепления цементных, гипсовых, и прочих штукатурок и смесей. Для фасадных и внутренних работ. Расход: 1 кг на 2 - 2,5 м2, в зависимости от типа основания.</t>
  </si>
  <si>
    <t>Укрепляющий грунт на водной основе. Универсальное средство, подходит для грунтования всех типов минеральных поверхностей. Выравнивает впитывающую способность основания перед покраской, поклейкой обоев. 
Бесцветный. Для фасадных и внутренних работ. Расход: 1 кг на 8-10 м2, в зависимости от типа основания.</t>
  </si>
  <si>
    <t>Акриловый глубокопроникающий и укрепляющий грунт. Для обработки мелкопористых, сильно впитывающих поверхностей. Для фасадных и внутренних работ. Расход: 1 кг на 8-10 м2, в зависимости от типа основания.</t>
  </si>
  <si>
    <t>Пигментированный состав с кварцем для обработки минеральных поверхностей перед нанесением декоративных штукатурок для улучшения сцепляющей способности и облегчения нанесения материала. Колеруется в цвет последующих слоев.  Цвет - белый. Расход: 1 кг на 5-7 м2, в зависимости от типа основания.</t>
  </si>
  <si>
    <t>Супербелая матовая краска с высокой степенью белизны, обладает отличной укрывистостью. Прекрасно колеруется по заданному цвету. Для легкого и качественного нанесения. Расход: 1 кг на 4 - 5 м2, в 2 слоя.</t>
  </si>
  <si>
    <t>Супербелая матовая для наружных работ. Краска с высокой степенью белизны, обладает отличной укрывистостью. Прекрасно колеруется по заданному цвету. Для легкого и качественного нанесения. Расход: 1 кг на 4 - 5 м2, в 2 слоя.</t>
  </si>
  <si>
    <t>Эластичная (резиновая) краска для наружных и внутренних работ. Рекомендуется для окраски фасадов зданий склонных к растрескиванию, при реставрации исторических и старых домов.В новостройках маскирует трещины при подвижке зданий. Расход: 1 кг на 4 - 6 м2, в 2 слоя.</t>
  </si>
  <si>
    <t>Глянцевая водостойкая универсальная эмаль на акриловой основе. Рекомедуется для окон, дверей, откосов. Приминима по бетону, дереву, грунтованному металлу.
Расход: 1 кг на 7 - 8 м2, в 2 слоя.</t>
  </si>
  <si>
    <t>Самоочищающаяся и паропроницаемая силиконовая краска. Рекомендуется для газобетонных блоков, Обладает гидрофобностью и долговечностью. 
Расход: 1 кг на 4 - 5 м2, в 2 слоя.</t>
  </si>
  <si>
    <t>Аквалатекс</t>
  </si>
  <si>
    <t>Антигрибок</t>
  </si>
  <si>
    <r>
      <t xml:space="preserve">Среднефактурная
</t>
    </r>
    <r>
      <rPr>
        <sz val="11"/>
        <color rgb="FF000000"/>
        <rFont val="Calibri"/>
        <family val="2"/>
        <charset val="204"/>
      </rPr>
      <t>(фракция 0,2-0,63 мм)</t>
    </r>
  </si>
  <si>
    <r>
      <t xml:space="preserve">Крупнофактурная
</t>
    </r>
    <r>
      <rPr>
        <sz val="11"/>
        <color rgb="FF000000"/>
        <rFont val="Calibri"/>
        <family val="2"/>
        <charset val="204"/>
      </rPr>
      <t>(фракция 1,5 - 2 мм)</t>
    </r>
  </si>
  <si>
    <r>
      <t xml:space="preserve">Короед
</t>
    </r>
    <r>
      <rPr>
        <sz val="11"/>
        <color rgb="FF000000"/>
        <rFont val="Calibri"/>
        <family val="2"/>
        <charset val="204"/>
      </rPr>
      <t>(фракция 1,5 мм; 2 мм; 3 мм)</t>
    </r>
  </si>
  <si>
    <r>
      <t xml:space="preserve">Гранульная
</t>
    </r>
    <r>
      <rPr>
        <sz val="11"/>
        <color rgb="FF000000"/>
        <rFont val="Calibri"/>
        <family val="2"/>
        <charset val="204"/>
      </rPr>
      <t>(фракция 1,5 мм; 2 мм; 3 мм)</t>
    </r>
  </si>
  <si>
    <r>
      <t xml:space="preserve">Крупнофактурная
</t>
    </r>
    <r>
      <rPr>
        <sz val="11"/>
        <color rgb="FF000000"/>
        <rFont val="Calibri"/>
        <family val="2"/>
        <charset val="204"/>
      </rPr>
      <t>(фракция 1,5 - 2 мм</t>
    </r>
    <r>
      <rPr>
        <b/>
        <sz val="11"/>
        <color rgb="FF000000"/>
        <rFont val="Calibri"/>
        <family val="2"/>
        <charset val="204"/>
      </rPr>
      <t>)</t>
    </r>
  </si>
  <si>
    <r>
      <t xml:space="preserve">Грунт </t>
    </r>
    <r>
      <rPr>
        <b/>
        <sz val="11"/>
        <color rgb="FF000000"/>
        <rFont val="Calibri"/>
        <family val="2"/>
        <charset val="204"/>
      </rPr>
      <t>Кварц</t>
    </r>
    <r>
      <rPr>
        <sz val="11"/>
        <color rgb="FF000000"/>
        <rFont val="Calibri"/>
        <family val="2"/>
        <charset val="204"/>
      </rPr>
      <t xml:space="preserve"> адгезионный</t>
    </r>
  </si>
  <si>
    <t xml:space="preserve">Наименоваие </t>
  </si>
  <si>
    <t>цена</t>
  </si>
  <si>
    <t>артикул</t>
  </si>
  <si>
    <t>Мешалки для красок и смесей БИБЕР</t>
  </si>
  <si>
    <t>Шпатели БИБЕР</t>
  </si>
  <si>
    <t>Валики,бюгели БИБЕР</t>
  </si>
  <si>
    <t>Ванночки, удлинители и вспомогат. инструмент</t>
  </si>
  <si>
    <t>Перчатки вязаные х/б, 3 нитки с ПВХ (10/600)</t>
  </si>
  <si>
    <t>Для нанесения и разравнивания строительных смесей и готовых декоративных материалов (например: короед) на большие поверхности.</t>
  </si>
  <si>
    <t>Кельма Biber 280х130мм нержавеющая</t>
  </si>
  <si>
    <t>Кельма Biber 280х130мм пластмассовая</t>
  </si>
  <si>
    <t>Кельмы БИБЕР</t>
  </si>
  <si>
    <t>Миксер Biber для краски 60х400мм </t>
  </si>
  <si>
    <t>Миксер Biber для краски 85х400мм </t>
  </si>
  <si>
    <t>Миксер Biber для краски 100х600мм </t>
  </si>
  <si>
    <t>Окрашенный. Изготовлен из стали, шестигранное сечение стержня. Для перемешивания красок и легких смесей.</t>
  </si>
  <si>
    <t>Шпатель Biber полированный 63мм с пластиковой ручкой</t>
  </si>
  <si>
    <t>Шпатель Biber полированный 75мм с пластиковой ручкой</t>
  </si>
  <si>
    <t>Шпатель Biber полированный 100мм с пластиковой ручкой</t>
  </si>
  <si>
    <t>Полированное полотно трапециевидной формы,
пластмассовая ручка. Для заделки швов и трещин, нанесения и выравнивания строительных растворов.</t>
  </si>
  <si>
    <t>Шпатель Biber полированный 50мм с пластиковой ручкой</t>
  </si>
  <si>
    <t>Валик Biber 180мм велюр</t>
  </si>
  <si>
    <t>Валик Biber 230мм велюр</t>
  </si>
  <si>
    <t>Высота ворса: 4мм. Универсальная легкосъемная конструкция. Используется на гладкой поверхности.
Для вододисперсионных, алкидных и масляных красок.
Не боится растворителей.</t>
  </si>
  <si>
    <t>Валик Biber 180мм полиакрил</t>
  </si>
  <si>
    <t>Применяются для окраски любых поверхностей масляными, алкидными и вододисперсионными красками.</t>
  </si>
  <si>
    <t>Валик Biber 230мм полиакрил</t>
  </si>
  <si>
    <t>Валик Biber Н12 180мм полиэстер </t>
  </si>
  <si>
    <t>Универсальная легкосъемная конструкция. Подходит для шероховатых и гладких поверхностей. Для водно-дисперсионных красок и грунтовок.</t>
  </si>
  <si>
    <t>Валик Biber Н12 230мм полиэстер </t>
  </si>
  <si>
    <t>Валик Biber Н10 180мм полиамид</t>
  </si>
  <si>
    <t>Валик Biber Н10 230мм полиамид</t>
  </si>
  <si>
    <t xml:space="preserve">Валик Biber 180мм полиакриловый фасадный Гросс </t>
  </si>
  <si>
    <t xml:space="preserve">Валик Biber 230мм полиакриловый фасадный Гросс </t>
  </si>
  <si>
    <t>цена от 30 шт</t>
  </si>
  <si>
    <t>Бюгель Biber 8х230мм оцинкованный </t>
  </si>
  <si>
    <t>Бюгель Biber 8х180мм оцинкованный </t>
  </si>
  <si>
    <t>Бюгель оцинкованный диаметром 8 мм для валиков.</t>
  </si>
  <si>
    <t xml:space="preserve">Ванночка Biber для краски 250х290мм </t>
  </si>
  <si>
    <t>Материал - пластмасса. Для малярных работ.</t>
  </si>
  <si>
    <t xml:space="preserve">Ванночка Biber для краски 330х350мм </t>
  </si>
  <si>
    <t>Удлинитель Biber для валиков телескопический 2м</t>
  </si>
  <si>
    <t>Удлинитель Biber для валиков телескопический 2,5м</t>
  </si>
  <si>
    <t>Удлинитель Biber для валиков телескопический 3м</t>
  </si>
  <si>
    <t>На удлинитель устанавливается бюгель.</t>
  </si>
  <si>
    <t>Защита органов дыхания и слуха, Перчатки</t>
  </si>
  <si>
    <t>Деревянная полированная ручка. Пластмассовая оправка.
Для работы со всеми видами ЛКМ.
Длина щетины: 57мм.
Толщина кисти: 60мм.</t>
  </si>
  <si>
    <t>Деревянная полированная ручка. Пластмассовая оправка.
Для работы со всеми видами ЛКМ.
Длина щетины: 51мм.
Толщина кисти: 50мм.</t>
  </si>
  <si>
    <t>Кисть Biber круглая (Ø 50мм) Стандарт №14</t>
  </si>
  <si>
    <t xml:space="preserve">Кисть Biber круглая (Ø 60мм) Стандарт №18 </t>
  </si>
  <si>
    <t>Кисть Biber круглая (Ø 40мм) Стандарт №10 </t>
  </si>
  <si>
    <t>Деревянная полированная ручка. Пластмассовая оправка.
Для работы со всеми видами ЛКМ.
Длина щетины: 44мм.
Толщина кисти: 40мм.</t>
  </si>
  <si>
    <t>Кисть Biber флейцевая Суприм 100 мм</t>
  </si>
  <si>
    <t>Кисти БИБЕР</t>
  </si>
  <si>
    <t>Кисть флейцевая предназначена для нанесения ЛКМ любого типа на стены и потолки внутри и снаружи зданий. Натуральная щетина класса LUXE большей плотности.</t>
  </si>
  <si>
    <t>Кисть Biber флейцевая Суприм 75 мм</t>
  </si>
  <si>
    <t>Кисть Biber флейцевая Суприм 50 мм</t>
  </si>
  <si>
    <t xml:space="preserve">
Кисть Biber флейцевая Стандарт 100 мм </t>
  </si>
  <si>
    <t xml:space="preserve">Кисть флейцевая предназначена для нанесения ЛКМ любого типа на стены и потолки внутри и снаружи зданий.
</t>
  </si>
  <si>
    <t xml:space="preserve">Кисть Biber флейцевая Стандарт 75 мм </t>
  </si>
  <si>
    <t xml:space="preserve">Кисть Biber флейцевая Стандарт 50 мм </t>
  </si>
  <si>
    <t>Предназначен для защиты органов дыхания человека от различных видов пыли</t>
  </si>
  <si>
    <t>нет</t>
  </si>
  <si>
    <t>Респиратор У 2К</t>
  </si>
  <si>
    <t>Общестроительные.</t>
  </si>
  <si>
    <t>Эмаль ПФ115 ОПТИМА (ТУ)</t>
  </si>
  <si>
    <t>Серая, бежевая, голубая, коричневая, светло-голубая, черная.</t>
  </si>
  <si>
    <t>Белая глянцевая.</t>
  </si>
  <si>
    <t>Белая, красная, желтая, зеленая, синяя, салатная.</t>
  </si>
  <si>
    <t>Краска ПФ-115 является первоклассной эмалью, изготовленной на основе алкидного лака. Эта эмаль по сравнению с водоэмульсионными и масляными лакокрасочными покрытиями обладает более высокими защитными свойствами и физико-механическими свойствами пленки (прочностью, твердостью). , но меньшей экологичностью, пожаробезопасностью и атмосферостойкостью по сравнению с водными акриловыми красками компании «Lakom».</t>
  </si>
  <si>
    <t>Грунт ГФ-021  "Новоколор"</t>
  </si>
  <si>
    <t>Красно-коричневый</t>
  </si>
  <si>
    <t xml:space="preserve"> Серый</t>
  </si>
  <si>
    <t>Из-за своей универсальности данное средство успешно применяется для обработки самых разных типов поверхности – металла, дерева или бетона, после того, как поверхность будет обработана грунтом ГФ-021, на нее можно наносить любые эмали, кроме НЦ. Комплекс покрытия, который состоит из грунтовки и эмали, будет обладать отличными защитными свойствами и предохранять поверхность от воздействия атмосферных осадков, прямых солнечных лучей, влияния промышленных газов и не допускать образования грибков или плесени.</t>
  </si>
  <si>
    <t>Краска БТ-177 "NAS"</t>
  </si>
  <si>
    <t>Серебрянка.</t>
  </si>
  <si>
    <t>Битумная краска БТ-177 широко применяется для окраски поверхностей различных металлов с целью придания им декоративных свойств и устойчивости к коррозии, в частности, атмосферной (на открытом воздухе), а также устойчивости к статическому воздействию слабых растворов солей и воды. Серебрянку можно также наносить на деревянные, бетонные и некоторые другие виды поверхностей.</t>
  </si>
  <si>
    <t xml:space="preserve"> Матовая (серая, красно - коричневая, черная)</t>
  </si>
  <si>
    <t>Глянцевая (серая, красно-коричневая, черная),</t>
  </si>
  <si>
    <t>Матовая (белая, красная, желтая, зеленая, голубая, синяя),</t>
  </si>
  <si>
    <t>Глянцевая (белая, красная,, желтая, зеленая, голубая, синяя)</t>
  </si>
  <si>
    <t>Грунт-Эмаль "Новоколор" (под заказ)</t>
  </si>
  <si>
    <t>Предназначена для защиты и окраски как чистых, так и ржавых или частично прокорродировавших металлических поверхностей с толщиной плотнодержащейся ржавчины до 0,1 мм. Сочетает в себе свойства преобразователя ржавчины, антикоррозионного грунта и декоративной эмали, что позволяет упростить процесс окрашивания. Применяется для окраски поверхностей, очистка которых от ржавчины затруднена в силу крупных габаритов изделия, сложного профиля, недостатка времени и т.д. - окраска решеток, оград, гаражей, металлических конструкций, эксплуатирующихся в атмосферных условиях, окраска ржавых поверхностей автомобилей, таких как днище и т.п.</t>
  </si>
  <si>
    <t>Сурик</t>
  </si>
  <si>
    <t>Для наружных и внутренних отделочных работ (за исключением окраски полов) и для окраски металлических и деревянных изделий.</t>
  </si>
  <si>
    <t>Желто - коричневая</t>
  </si>
  <si>
    <t>Красно - коричневая</t>
  </si>
  <si>
    <t>Эмаль ПФ-266 для пола (под заказ)</t>
  </si>
  <si>
    <t>Краска масляная МА-15 (под заказ)</t>
  </si>
  <si>
    <t>Эмаль ПФ-266 применяется для новых и ранее окрашенных поверхностей, образует износостойкое покрытие. ПФ-266 применяется исключительно для внутренних работ, так как для нее губительны любые атмосферные воздействия.</t>
  </si>
  <si>
    <t>Краска акриловая Lakom</t>
  </si>
  <si>
    <t>Декоративные штукатурки и Шпатлевки Lakom</t>
  </si>
  <si>
    <t>Грунтовочные составы и пропитки</t>
  </si>
  <si>
    <t>Эмали на растворителях</t>
  </si>
  <si>
    <t>Инструмент для работы с ЛКМ</t>
  </si>
  <si>
    <t>Специальный состав для грунтования поверхности перед финишной отделкой силиконовыми материалами Для обработки мелкопористых, сильно впитывающих поверхностей. Для фасадных и внутренних работ. Расход: 1 кг на 8-10 м2, в зависимости от типа основания.</t>
  </si>
  <si>
    <t>Акриловый грунт-концентрат. Разбавляется водой от 1:5 до 1:10. Для затворения сухих смесей  и  обработки мелкопористых, сильно впитывающих поверхностей. Для фасадных и внутренних работ. Расход: 1 кг на 8-10 м2, в зависимости от типа основания.</t>
  </si>
  <si>
    <t>Лак для дерева</t>
  </si>
  <si>
    <r>
      <rPr>
        <b/>
        <sz val="11"/>
        <color rgb="FF000000"/>
        <rFont val="Calibri"/>
        <family val="2"/>
        <charset val="204"/>
      </rPr>
      <t>Финишная</t>
    </r>
    <r>
      <rPr>
        <sz val="11"/>
        <color rgb="FF000000"/>
        <rFont val="Calibri"/>
        <family val="2"/>
        <charset val="204"/>
      </rPr>
      <t xml:space="preserve"> 
интерьерная</t>
    </r>
  </si>
  <si>
    <t>Среднефактурная (фракция 0,2-0,63 мм)</t>
  </si>
  <si>
    <t>Крупнофактурная (фракция 1,5 - 2 мм)</t>
  </si>
  <si>
    <t>Акриловая декоративная штукатурка под шубу. Расход: 1 кг на 0,5 - 0,8 м2.</t>
  </si>
  <si>
    <t>Короед (фракция 1,5 мм; 2 мм; 3 мм)</t>
  </si>
  <si>
    <t>Гранульная (фракция 1,5 мм; 2 мм; 3 мм)</t>
  </si>
  <si>
    <t>Применяется на фасадах для заключительного штатлевания и создания ровного слоя. Обладает отличной способностью держать мелкие трещины. Для фасадных и внутренних работ по бетону, оштукатуренным поверхностям или дереву. Расход: 1 кг на 0,6 - 1 м2, в зависимости от типа основания.</t>
  </si>
  <si>
    <t>Укрепляющий грунт на водной основе. Универсальное средство, подходит для грунтования всех типов минеральных поверхностей. Выравнивает впитывающую способность основания перед покраской, поклейкой обоев. Бесцветный. Для фасадных и внутренних работ. Расход: 1 кг на 8-10 м2, в зависимости от типа основания.</t>
  </si>
  <si>
    <t>Эпоксидные затирки</t>
  </si>
  <si>
    <t>Пастообразная готовая к применению полимерная шпатлевка для создания ровной поверхности перед покраской, нанесением декоративных покрытий, обоев. Выравнивает и ремонтирует небольшие неровности, трещины ранее ошпатлеванных, отшукатуренных или окрашенных поверхностей. Расход: 1 кг на 0,6 - 1 м2, в зависимости от типа основания.</t>
  </si>
  <si>
    <t>Интерьерная акриловая матовая влагостойкая краска белого цвета для стен и потолков в сухих помещениях. Стойкая к сухому трению , краска идеально подходит для участков, где не требуется повышенная стойкость к мытью и влаге. Расход: 1 кг на 3 - 4 м2, в 2 слоя.</t>
  </si>
  <si>
    <t>Интерьерная акриловая матовая моющаяся краска белого цвета для стен и потолков в сухих и влажных помещениях, для покраски ответственных участков. Светостойкая, (не желтеет в процессе эксплуатации). Расход: 1 кг на 3 - 4 м2, в 2 слоя.</t>
  </si>
  <si>
    <t>Снежно-белая акриловая фасадная краска для высококачественной окраски с высокими требованиями к стойкости и белизне покрытия , обладает отличной укрывистостью, высокой прочностью, светостойкостью и высокой белизной (98%). Для легкого и качественного нанесения. Расход: 1 кг на 4 - 5 м2, в 2 слоя.</t>
  </si>
  <si>
    <t>Акриловая декоративная штукатурка под шубу. Расход: 1 кг на 0,8 - 1,25 м2. Ультрофиолетовая защита.</t>
  </si>
  <si>
    <t xml:space="preserve"> Фасадная декоративная штукатурка под шубу. Расход: 1 кг на 0,8 - 1,25 м2. Влаго- и грязеотталеивающме свойсва.</t>
  </si>
  <si>
    <t>Полуглянцевая универсальная акриловая эмаль предназначена для создания высококачественных износостойких покрытий на деревянные, металлические и минеральные основания. Покрытие является влагостойким, устойчивым к воздействию механических нагрузок, атмосферных осадков и УФ-лучей. Легко наносится, не капает, не образует подтеков, быстро сохнет, имеет высокую адгезию. Может применяться для окраски жесткого ПВХ-пластика. Расход: 1 кг на 7 - 8 м2, в 2 слоя.</t>
  </si>
  <si>
    <t>Биоцидный препарат предназначен для лечения и защиты древесины, минеральных искусственных строительных материалов (бетона, штукатурки, гипсокартона, кирпича и др.), строительных материалов из природного камня, а также лакокрасочных покрытий от биокоррозии, вызываемой грибами, бактериями и другими микроорганизмами, а также насекомыми и обрастающей растительностью (мхами, лишайниками и др.). Препятствует повторному заражению. Расход: 1 кг на 7 - 10 м2, в зависимости от типа основания.</t>
  </si>
  <si>
    <t>Интерьерная акриловая матовая моющаяся краска снежно-белого цвета для стен и потолков в сухих и влажных помещениях, для покраски ответственных участков. Особо прочная, светостойкая. Отличается высокой белизной (98%). Повышенная укрывистость.
Расход: 1 кг на 4 - 5 м2, в 2 слоя.</t>
  </si>
  <si>
    <t>Фасадная акриловая матовая краска белого цвета для наружных и внутренних работ. Светостойкая, атмосферостойкая. Расход: 1 кг на 3 - 4 м2, в 2 слоя.</t>
  </si>
  <si>
    <t>Белая акриловая матовая краска для финишной отделки и защиты фасадов от воздействия атмосферы и ультрафиолета. Обладает высокой укрывистостью, светостойкая, атмосферостойкая. Расход: 1 кг на 3 - 4 м2, в 2 слоя.</t>
  </si>
  <si>
    <t>Эластичная (резиновая) краска для наружных и внутренних работ. Обладает повышенной эластичностью. Имеет повышенную устойчивость к неблагоприятным условиям эксплуатации. Обладает повышенными гидроизолирующими свойствами и усиленной стойкостью к мытью и истиранию. Расход: 1 кг на 4 - 6 м2, в 2 слоя.</t>
  </si>
  <si>
    <t>Самоочищающаяся и паропроницаемая силиконовая краска. Благодаря силиконовым добавкам краска приобретает гидрофобные свойства, т.е. низкую смачиваемость своей поверхности водой. Обладает светостойкостью и долговечностью. Для высококачественной окраски с высокими требованиями по стойкости к погодным условиям.
Расход: 1 кг на 4 - 5 м2, в 2 слоя.</t>
  </si>
  <si>
    <t>Высококачественная полуглянцевая краска на водной основе для пола. Сверхпрочное износостойкое покрытие устойчиво к ударам, загрязнениям и мытью. Без труда превращает старый пол в новый. Применима по бетону, дереву, загрунтованному металлу. Расход: 1 кг на 7 - 8 м2, в 2 слоя.</t>
  </si>
  <si>
    <t>Глянцевые и матовые лаки для дерева на акриловой основе. Рекомедуются для окон, дверей и стен. Применими в том числе по бетону, штукатурке и другим минеральным основаниям. Расход: 1 кг на 7 - 9 м2, в 2 слоя.</t>
  </si>
  <si>
    <t>Акрилово-уретановая антикоррозионная грунт-эмаль для металла на водной основе, обладает высокой стойкостью к атмосферным воздействиям, кислотно-щелочным осадкам, ультрафиолетовому излучению и средствам бытовой химии. Образует прочное, износостойкое, эластичное покрытие, без запаха и органических растворителей, для защиты стальных, чугунных и других поверхностей из чёрного металла.</t>
  </si>
  <si>
    <t>Эпоксидная затирочная смесь на основе стеклошариков. Предназначена для затирки швов керамической плитки и мозаики. Подходит для внутренних и наружных работ: для облицовки поверхностей санузла, кухни, террасы, балкона, теплых полов.. Расход: 0,15 кг/ м2 для плитки размером 300*300*6 мм.</t>
  </si>
  <si>
    <t>Однокомпонентная акриловая гидроизоляция образует бесшовное эластичное покрытие, которое обладает высокой сопротивляемостью на разрыв и обеспечивает водонепроницаемые свойства поверхности.Применяется для ванных комнат, туалетов, кухни, прачечных, чердаков, бассейнов и подвальных помещений. Надежная защита от протечек и плесени. Расход: 1 кг на 0,6 -1 м2, в зависимости от типа основания.</t>
  </si>
  <si>
    <t>Специальный защитный состав для фасадов, фундаментов, подвалов от воздействия влаги. Обеспечивает качественый внешний вид и увеличивает срок службы. Для фасадных и внутренних работ. Расход: 1 кг на 8 - 10 м2, в зависимости от типа основания.</t>
  </si>
  <si>
    <t>Шпатлёвки</t>
  </si>
  <si>
    <t>Фасовка, кг</t>
  </si>
  <si>
    <t>Вся продукция</t>
  </si>
  <si>
    <t>Краска акриловая интерьерная</t>
  </si>
  <si>
    <t>Краска акриловая фасадная</t>
  </si>
  <si>
    <t>Для перехода на лист с необходимой информацией пройдите по ссылке:</t>
  </si>
  <si>
    <t>Шпатлевки готовые</t>
  </si>
  <si>
    <t>Эконом сегмент</t>
  </si>
  <si>
    <t>Кантактная информация:</t>
  </si>
  <si>
    <t>Наш адрес: Москва, Поселение Воскресенское д. 66 стр. 4</t>
  </si>
  <si>
    <t>Почта: zakaz@lakom-st.ru</t>
  </si>
  <si>
    <t>Многоканальный телефон: 8 495 123 45 88</t>
  </si>
  <si>
    <t>Никита Волков</t>
  </si>
  <si>
    <t>8 909 944 22 24</t>
  </si>
  <si>
    <t>volkov@lakom-st.ru</t>
  </si>
  <si>
    <t>Ваш персональный менеджер:</t>
  </si>
  <si>
    <t>Сайт: Lakom-st.ru</t>
  </si>
  <si>
    <t>Артикул</t>
  </si>
  <si>
    <t>Общий прайс</t>
  </si>
  <si>
    <t>Цена за шт</t>
  </si>
  <si>
    <t>Ссылка на ссайт</t>
  </si>
  <si>
    <t>ссылка на сайт =›</t>
  </si>
  <si>
    <t>Интерьерная акриловая матовая влагостойкая краска белого цвета для стен и потолков в сухих помещениях.  Используется для бюджетной отделки.  Стойкая к сухому трению , краска подходит для участков, где не требуется повышенная стойкость к мытью и влаге. Расход: 1 кг на 3 - 4 м2, в 2 слоя.</t>
  </si>
  <si>
    <t>LKM 0001</t>
  </si>
  <si>
    <t>LKM 0002</t>
  </si>
  <si>
    <t>LKM 0003</t>
  </si>
  <si>
    <t>LKM 0004</t>
  </si>
  <si>
    <t>LKM 0005</t>
  </si>
  <si>
    <t>Фасадная акриловая матовая краска белого цвета для наружных и внутренних работ. Используется для бюджетной отделки. Светостойкая, атмосферостойкая. Расход: 1 кг на 3 - 4 м2, в 2 слоя.</t>
  </si>
  <si>
    <t>LKM 0006</t>
  </si>
  <si>
    <t>LKM 0007</t>
  </si>
  <si>
    <t>Краска фасадная акриловая (для внутренних и наружных работ)</t>
  </si>
  <si>
    <t>LKM 0008</t>
  </si>
  <si>
    <t>Специальные акриловые краски для наружных и внутренних работ</t>
  </si>
  <si>
    <t>LKM 0009</t>
  </si>
  <si>
    <t>LKM 0010</t>
  </si>
  <si>
    <t>LKM 0011</t>
  </si>
  <si>
    <t>LKM 0012</t>
  </si>
  <si>
    <t>LKM 0013</t>
  </si>
  <si>
    <t>LKM 0014</t>
  </si>
  <si>
    <t>LKM 0015</t>
  </si>
  <si>
    <t>LKM 0016</t>
  </si>
  <si>
    <t>Силикатные краски и штукатурки</t>
  </si>
  <si>
    <t>Версия прайса для печати</t>
  </si>
  <si>
    <t>LKM 0017</t>
  </si>
  <si>
    <t>Акриловая матовая краска для радиаторов на водной основе. Продукт обладает высокой укрывной способностью, белизной, стойкостью к атмосферным воздействиям, ультрафиолетовому излучению и средствам бытовой химии. Образует прочное, износостойкое покрытие, без запаха и органических растворителей, для защиты стальных, чугунных и других поверхностей из металла. Защищает металлоизделие от распространения коррозии.</t>
  </si>
  <si>
    <t>Акриловая матовая полуглянцевая краска для радиаторов на водной основе. Продукт обладает высокой укрывной способностью, белизной, стойкостью к атмосферным воздействиям, ультрафиолетовому излучению и средствам бытовой химии. Образует прочное, износостойкое покрытие, без запаха и органических растворителей, для защиты стальных, чугунных и других поверхностей из металла. Защищает металлоизделие от распространения коррозии.</t>
  </si>
  <si>
    <t>Вернуться к оглавлению</t>
  </si>
  <si>
    <t>Краска на водной основе, однокомпонентная, предназначена для декоративной окраски и дополнительной защиты металлических конструкций, изделий из оцинкованной стали, цветных металлов. Образует прочное и долговечное покрытие, способное выдержать резкие перепады температур и линейное расширение металла. Черный металл необходимо предварительно загрунтовать антикоррозионной грунтовкой.</t>
  </si>
  <si>
    <t>LKM 0018</t>
  </si>
  <si>
    <t>Акриловая снежно-белая, матовая краска, экологически чистая, без запаха, пожаровзрывобезопасная, создает пылеотталкивающее паропроницаемое «дышащее» покрытие. После высыхания образует ровное матовое покрытие. Рекомендуется для деревьев.</t>
  </si>
  <si>
    <t>LKM 0019</t>
  </si>
  <si>
    <t>Готовая к применению высокоэластичная (резиновая) супербелая краска для кровли. Образует «дышащее» покрытие.  Обладает гидроизолирующими свойствами и стойкостью к мытью. Покрытие устойчиво к внешним факторам, а именно, не выгорает на солнце, не растрескивается и не осыпается от перепада температур, защищает поверхность от коррозии и вредителей. При соблюдении всех рекомендаций по нанесению, покрытие будет служить более 10 лет.</t>
  </si>
  <si>
    <t>LKM 0020</t>
  </si>
  <si>
    <t>LKM 0021</t>
  </si>
  <si>
    <t>Интерьерная силикатная матовая моющаяся краска белого цвета для стен и потолков в сухих и влажных помещениях, для покраски ответственных участков. Светостойкая, (не желтеет в процессе эксплуатации). Расход: 1 кг на 3 - 4 м2, в 2 слоя.</t>
  </si>
  <si>
    <t>Интерьерная силикатная матовая влагостойкая краска белого цвета для стен и потолков в сухих помещениях.  Используется для бюджетной отделки.  Стойкая к сухому трению , краска подходит для участков, где не требуется повышенная стойкость к мытью и влаге. Расход: 1 кг на 3 - 4 м2, в 2 слоя.</t>
  </si>
  <si>
    <t>LKM 0022</t>
  </si>
  <si>
    <t>Декоративная силикатная штукатурка под дальшейшую окраску. Расход: 1 кг на 0,8 - 1,25 м2. Износостойкость, Паропроницаемая. Фракция 0,1-0,2 мм.</t>
  </si>
  <si>
    <t>LKM 0023</t>
  </si>
  <si>
    <t>Декоративная силикатная штукатурка под дальшейшую окраску. Расход: 1 кг на 0,8 - 1,25 м2. Износостойкость, Паропроницаемая. Фракция 0,2-0,63 мм.</t>
  </si>
  <si>
    <t>LKM 0024</t>
  </si>
  <si>
    <t>Интерьерная силикатная декоративная штукатурка гранулами. Расход: 1 кг на 0,3-0,5 м2.</t>
  </si>
  <si>
    <t>LKM 0025</t>
  </si>
  <si>
    <t>LKM 0026</t>
  </si>
  <si>
    <t>LKM 0027</t>
  </si>
  <si>
    <t>LKM 0028</t>
  </si>
  <si>
    <t>LKM 0029</t>
  </si>
  <si>
    <t>LKM 0030</t>
  </si>
  <si>
    <t>LKM 0031</t>
  </si>
  <si>
    <t>LKM 0032</t>
  </si>
  <si>
    <t>LKM 0033</t>
  </si>
  <si>
    <t>LKM 0034</t>
  </si>
  <si>
    <t>Декоративные штукатурки для внутренних и наружных работ</t>
  </si>
  <si>
    <t>Мелкофактурная (фракция 0,1-0,2 мм)</t>
  </si>
  <si>
    <t>LKM 0035</t>
  </si>
  <si>
    <t>Декоративная штукатурка под дальшейшую окраску. Расход: 1 кг на 0,8 - 1,25 м2. Износостойкость, Паропроницаемая.</t>
  </si>
  <si>
    <t>LKM 0036</t>
  </si>
  <si>
    <t>LKM 0037</t>
  </si>
  <si>
    <t>LKM 0038</t>
  </si>
  <si>
    <t>LKM 0039</t>
  </si>
  <si>
    <t>LKM 0040</t>
  </si>
  <si>
    <t>LKM 0041</t>
  </si>
  <si>
    <t>LKM 0042</t>
  </si>
  <si>
    <t>LKM 0043</t>
  </si>
  <si>
    <t>LKM 0044</t>
  </si>
  <si>
    <t>LKM 0045</t>
  </si>
  <si>
    <t>Саманная штукатурка</t>
  </si>
  <si>
    <t>LKM 0046</t>
  </si>
  <si>
    <t>LKM 0047</t>
  </si>
  <si>
    <t>LKM 0048</t>
  </si>
  <si>
    <t>LKM 0049</t>
  </si>
  <si>
    <t>LKM 0050</t>
  </si>
  <si>
    <t>Гидроизоляция "Аквалатекс"</t>
  </si>
  <si>
    <t>Декоративные покрытия</t>
  </si>
  <si>
    <t>Венецианская штукатурка</t>
  </si>
  <si>
    <t>Декоративный материал, поверхность его напоминает срез настоящего камня травертин (песчаник). Этот камень много столетий назад использовали для отделки роскошных вилл и дворцов знати.</t>
  </si>
  <si>
    <t>Травертин</t>
  </si>
  <si>
    <t>Арт Бетон</t>
  </si>
  <si>
    <t>LKM 0051</t>
  </si>
  <si>
    <t>LKM 0052</t>
  </si>
  <si>
    <t>Эта штукатурка считается элитной, с ее помощью придается особый шик. Эффект роскоши достигается за счет удивительного свойства переносить на поверхность необыкновенные узоры природного камня: мрамора, малахита, лазурита, чароита.</t>
  </si>
  <si>
    <t>Пастообразный, декоративный материал для создания Артбетона. Позволяет получать поверхность, напоминающую необработанный бетон со следами дефектов от формовки.</t>
  </si>
  <si>
    <t>LKM 0053</t>
  </si>
  <si>
    <t>LKM 0054</t>
  </si>
  <si>
    <t>Мокрый шелк</t>
  </si>
  <si>
    <t>Рельефный шелк</t>
  </si>
  <si>
    <t>Тонкослойный декортивный материал с серебристым или цветным перламутровым свечением (зависит от колеровки), позволяет получать эффект мокрого шелка с игрой света и тени .</t>
  </si>
  <si>
    <t>Рельефный среднеслойный декоративный материал с эффектом шелка. Позволяет получить эффект фактурной поверхности с перламутровым блеском выбранного цвета. Может иметь различные рисунки для усиления эффекта.</t>
  </si>
  <si>
    <t>LKM 0055</t>
  </si>
  <si>
    <t>LKM 0056</t>
  </si>
  <si>
    <t>Гидроизоляция "Аквалатекс" эконом</t>
  </si>
  <si>
    <t>LKM 0057</t>
  </si>
  <si>
    <t>LKM 0058</t>
  </si>
  <si>
    <t>LKM 0059</t>
  </si>
  <si>
    <t>LKM 0060</t>
  </si>
  <si>
    <t>LKM 0061</t>
  </si>
  <si>
    <t>Лаки акриловые</t>
  </si>
  <si>
    <t>Лак акриловый для декоративных штукатурок</t>
  </si>
  <si>
    <t>LKM 0062</t>
  </si>
  <si>
    <t>LKM 0063</t>
  </si>
  <si>
    <t>LKM 0064</t>
  </si>
  <si>
    <t>Лак лессирующий акриловый предназначен для защитно-декоративного покрытия ранее окрашенных, оштукатуренных или обработанных декоративными материалами поверхностей. Подчеркивает фактуру, усиливает и дополняет глубину рельефа, позволяя получить эффект изменения цвета поверхности при разных углах обзора. Образует паропроницаемое "дышащее" покрытие. Не имеет резкого запаха, не токсичен. Укрепляет материалы основания.</t>
  </si>
  <si>
    <t>LKM 0065</t>
  </si>
  <si>
    <t>LKM 0066</t>
  </si>
  <si>
    <t>Затирка эпоксидная Marble</t>
  </si>
  <si>
    <t>Смывка эпоксидной затирки Marble</t>
  </si>
  <si>
    <t>Эпоксидная затирка для плитки</t>
  </si>
  <si>
    <t>Силикатные штукатурки и краски</t>
  </si>
  <si>
    <t>Не горючие краски и штукатурки (КМ 0, КМ 1)</t>
  </si>
  <si>
    <r>
      <t xml:space="preserve">"Баланс 1" (эконом)
</t>
    </r>
    <r>
      <rPr>
        <b/>
        <sz val="8"/>
        <color rgb="FF000000"/>
        <rFont val="Calibri"/>
        <family val="2"/>
        <charset val="204"/>
      </rPr>
      <t>ВД-АК 201</t>
    </r>
  </si>
  <si>
    <r>
      <t xml:space="preserve">"Баланс 1"
</t>
    </r>
    <r>
      <rPr>
        <b/>
        <sz val="8"/>
        <color rgb="FF000000"/>
        <rFont val="Calibri"/>
        <family val="2"/>
        <charset val="204"/>
      </rPr>
      <t>ВД-АК 202
КМ - 1</t>
    </r>
  </si>
  <si>
    <r>
      <t xml:space="preserve">"Баланс 3"
</t>
    </r>
    <r>
      <rPr>
        <b/>
        <sz val="8"/>
        <color rgb="FF000000"/>
        <rFont val="Calibri"/>
        <family val="2"/>
        <charset val="204"/>
      </rPr>
      <t>ВД-АК 203
КМ-0</t>
    </r>
  </si>
  <si>
    <r>
      <t xml:space="preserve">"Баланс 5"
</t>
    </r>
    <r>
      <rPr>
        <b/>
        <sz val="8"/>
        <color rgb="FF000000"/>
        <rFont val="Calibri"/>
        <family val="2"/>
        <charset val="204"/>
      </rPr>
      <t>ВД-АК 203
КМ-0</t>
    </r>
  </si>
  <si>
    <r>
      <t xml:space="preserve">"Ультра 1" (эконом)
</t>
    </r>
    <r>
      <rPr>
        <b/>
        <sz val="8"/>
        <color rgb="FF000000"/>
        <rFont val="Calibri"/>
        <family val="2"/>
        <charset val="204"/>
      </rPr>
      <t>ВД-АК 101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</si>
  <si>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"Ультра 1"
</t>
    </r>
    <r>
      <rPr>
        <b/>
        <sz val="8"/>
        <color rgb="FF000000"/>
        <rFont val="Calibri"/>
        <family val="2"/>
        <charset val="204"/>
      </rPr>
      <t>ВД-АК 102
КМ-0</t>
    </r>
  </si>
  <si>
    <r>
      <t xml:space="preserve">"Ультра  3"
</t>
    </r>
    <r>
      <rPr>
        <b/>
        <sz val="8"/>
        <color rgb="FF000000"/>
        <rFont val="Calibri"/>
        <family val="2"/>
        <charset val="204"/>
      </rPr>
      <t>ВД-АК 103
КМ-0</t>
    </r>
  </si>
  <si>
    <r>
      <t xml:space="preserve">"Ультра  5"
</t>
    </r>
    <r>
      <rPr>
        <b/>
        <sz val="8"/>
        <color rgb="FF000000"/>
        <rFont val="Calibri"/>
        <family val="2"/>
        <charset val="204"/>
      </rPr>
      <t>ВД-АК 104
КМ-0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</si>
  <si>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"Реставратор"
</t>
    </r>
    <r>
      <rPr>
        <b/>
        <sz val="8"/>
        <color rgb="FF000000"/>
        <rFont val="Calibri"/>
        <family val="2"/>
        <charset val="204"/>
      </rPr>
      <t>Резиновая краска
ВД-АК 105
КМ-0</t>
    </r>
  </si>
  <si>
    <r>
      <t xml:space="preserve">Реставратор (эконом)
</t>
    </r>
    <r>
      <rPr>
        <b/>
        <sz val="8"/>
        <color rgb="FF000000"/>
        <rFont val="Calibri"/>
        <family val="2"/>
        <charset val="204"/>
      </rPr>
      <t>Резиновая краска
ВД-АК 106
КМ-0</t>
    </r>
  </si>
  <si>
    <r>
      <t xml:space="preserve">"Лотос"
</t>
    </r>
    <r>
      <rPr>
        <b/>
        <sz val="8"/>
        <color rgb="FF000000"/>
        <rFont val="Calibri"/>
        <family val="2"/>
        <charset val="204"/>
      </rPr>
      <t>Силиконовая краска
ВД-АК 107
КМ-0</t>
    </r>
  </si>
  <si>
    <r>
      <t xml:space="preserve">"Блеск"
</t>
    </r>
    <r>
      <rPr>
        <b/>
        <sz val="8"/>
        <color rgb="FF000000"/>
        <rFont val="Calibri"/>
        <family val="2"/>
        <charset val="204"/>
      </rPr>
      <t>Акриловая эмаль
ВД-АК 108
КМ-0</t>
    </r>
  </si>
  <si>
    <r>
      <t xml:space="preserve">Краска глянцевая для металла
</t>
    </r>
    <r>
      <rPr>
        <b/>
        <sz val="8"/>
        <color rgb="FF000000"/>
        <rFont val="Calibri"/>
        <family val="2"/>
        <charset val="204"/>
      </rPr>
      <t>ВД-АК 302</t>
    </r>
  </si>
  <si>
    <r>
      <t xml:space="preserve">Эмаль для радиаторов </t>
    </r>
    <r>
      <rPr>
        <b/>
        <sz val="8"/>
        <color rgb="FF000000"/>
        <rFont val="Calibri"/>
        <family val="2"/>
        <charset val="204"/>
      </rPr>
      <t>(полуглянцевая Термостойкая)</t>
    </r>
    <r>
      <rPr>
        <b/>
        <sz val="11"/>
        <color rgb="FF000000"/>
        <rFont val="Calibri"/>
        <family val="2"/>
        <charset val="204"/>
      </rPr>
      <t xml:space="preserve">
</t>
    </r>
    <r>
      <rPr>
        <b/>
        <sz val="8"/>
        <color rgb="FF000000"/>
        <rFont val="Calibri"/>
        <family val="2"/>
        <charset val="204"/>
      </rPr>
      <t>ВД-АК 303</t>
    </r>
  </si>
  <si>
    <r>
      <t xml:space="preserve">Краска для радиаторов </t>
    </r>
    <r>
      <rPr>
        <b/>
        <sz val="8"/>
        <color rgb="FF000000"/>
        <rFont val="Calibri"/>
        <family val="2"/>
        <charset val="204"/>
      </rPr>
      <t>(матовая Термостойкая)</t>
    </r>
    <r>
      <rPr>
        <b/>
        <sz val="11"/>
        <color rgb="FF000000"/>
        <rFont val="Calibri"/>
        <family val="2"/>
        <charset val="204"/>
      </rPr>
      <t xml:space="preserve">
</t>
    </r>
    <r>
      <rPr>
        <b/>
        <sz val="8"/>
        <color rgb="FF000000"/>
        <rFont val="Calibri"/>
        <family val="2"/>
        <charset val="204"/>
      </rPr>
      <t>ВД-АК 801</t>
    </r>
  </si>
  <si>
    <r>
      <t xml:space="preserve">Краска для деревьев
</t>
    </r>
    <r>
      <rPr>
        <b/>
        <sz val="8"/>
        <color rgb="FF000000"/>
        <rFont val="Calibri"/>
        <family val="2"/>
        <charset val="204"/>
      </rPr>
      <t>ВД-АК 110</t>
    </r>
  </si>
  <si>
    <r>
      <t xml:space="preserve">Краска для крыш
</t>
    </r>
    <r>
      <rPr>
        <b/>
        <sz val="8"/>
        <color rgb="FF000000"/>
        <rFont val="Calibri"/>
        <family val="2"/>
        <charset val="204"/>
      </rPr>
      <t>ВД-АК 111</t>
    </r>
  </si>
  <si>
    <r>
      <t xml:space="preserve">Краска для цоколя
</t>
    </r>
    <r>
      <rPr>
        <b/>
        <sz val="8"/>
        <color rgb="FF000000"/>
        <rFont val="Calibri"/>
        <family val="2"/>
        <charset val="204"/>
      </rPr>
      <t>ВД-АК 112</t>
    </r>
  </si>
  <si>
    <r>
      <t xml:space="preserve">Интерьерная силикатная краска
</t>
    </r>
    <r>
      <rPr>
        <b/>
        <sz val="8"/>
        <color rgb="FF000000"/>
        <rFont val="Calibri"/>
        <family val="2"/>
        <charset val="204"/>
      </rPr>
      <t>ВД-ЖС 201</t>
    </r>
  </si>
  <si>
    <r>
      <t xml:space="preserve">Интерьерная силикатная (эконом) краска
</t>
    </r>
    <r>
      <rPr>
        <b/>
        <sz val="8"/>
        <color rgb="FF000000"/>
        <rFont val="Calibri"/>
        <family val="2"/>
        <charset val="204"/>
      </rPr>
      <t>ВД-ЖС 202</t>
    </r>
  </si>
  <si>
    <r>
      <t xml:space="preserve">Интерьерная силикатная мелкофактурная штукатурка (0,1-0,2 мм)
</t>
    </r>
    <r>
      <rPr>
        <b/>
        <sz val="8"/>
        <color rgb="FF000000"/>
        <rFont val="Calibri"/>
        <family val="2"/>
        <charset val="204"/>
      </rPr>
      <t>ВД-ЖС 2010</t>
    </r>
  </si>
  <si>
    <r>
      <t xml:space="preserve">Интерьерная силикатная среднефактурная штукатурка (0,2-0,63 мм)
</t>
    </r>
    <r>
      <rPr>
        <b/>
        <sz val="8"/>
        <color rgb="FF000000"/>
        <rFont val="Calibri"/>
        <family val="2"/>
        <charset val="204"/>
      </rPr>
      <t>ВД-ЖС 2011</t>
    </r>
  </si>
  <si>
    <r>
      <t xml:space="preserve">Интерьерная Гранульная силикатная штукатурка (1,5 мм; 2 мм; 3 мм)
</t>
    </r>
    <r>
      <rPr>
        <b/>
        <sz val="8"/>
        <color rgb="FF000000"/>
        <rFont val="Calibri"/>
        <family val="2"/>
        <charset val="204"/>
      </rPr>
      <t>ВД-ЖС 2012</t>
    </r>
  </si>
  <si>
    <r>
      <t xml:space="preserve">Грунт "Норма" эконом универсальный
</t>
    </r>
    <r>
      <rPr>
        <b/>
        <sz val="8"/>
        <color rgb="FF000000"/>
        <rFont val="Calibri"/>
        <family val="2"/>
        <charset val="204"/>
      </rPr>
      <t>ВД-АК 021</t>
    </r>
  </si>
  <si>
    <r>
      <t xml:space="preserve">Грунт "Супер" эконом
</t>
    </r>
    <r>
      <rPr>
        <b/>
        <sz val="8"/>
        <color rgb="FF000000"/>
        <rFont val="Calibri"/>
        <family val="2"/>
        <charset val="204"/>
      </rPr>
      <t>Глубокого проникновения
ВД-АК 022</t>
    </r>
  </si>
  <si>
    <r>
      <t>"Баланс 3" с крошкой</t>
    </r>
    <r>
      <rPr>
        <b/>
        <sz val="8"/>
        <color rgb="FF000000"/>
        <rFont val="Calibri"/>
        <family val="2"/>
        <charset val="204"/>
      </rPr>
      <t xml:space="preserve">
КМ-0</t>
    </r>
  </si>
  <si>
    <t>Интерьерная акриловая с крошкой матовая моющаяся краска белого цвета для стен и потолков в сухих и влажных помещениях, для покраски ответственных участков. Светостойкая, (не желтеет в процессе эксплуатации). Расход: 1 кг на 3 м2, наносится в 1 слой.</t>
  </si>
  <si>
    <t>LKM 0067</t>
  </si>
  <si>
    <t>LKM 0068</t>
  </si>
  <si>
    <r>
      <t>"Ультра  3" с крошкой</t>
    </r>
    <r>
      <rPr>
        <b/>
        <sz val="8"/>
        <color rgb="FF000000"/>
        <rFont val="Calibri"/>
        <family val="2"/>
        <charset val="204"/>
      </rPr>
      <t xml:space="preserve">
КМ-0</t>
    </r>
  </si>
  <si>
    <t>Белая акриловая с крошкой матовая краска для финишной отделки и защиты фасадов от воздействия атмосферы и ультрафиолета. Обладает высокой укрывистостью, светостойкая, атмосферостойкая. Расход: 1 кг на 3 м2, наносится в 1 слой.</t>
  </si>
  <si>
    <t>LKM 0069</t>
  </si>
  <si>
    <t>Герметик для межпанелных швов</t>
  </si>
  <si>
    <t>Акриловый герметик является однокомпонентным и готовым к применению. Процесс полимеризации герметика происходит за счет испарения (отдачи) воды и зависит только от условий окружающей среды: температуры и влажности. При этом герметик после вулканизации становится атмосферостойким, и выдерживает негативное воздействие окружающей среды в диапазоне колебания температур от -40°С до +70°С.</t>
  </si>
  <si>
    <r>
      <t xml:space="preserve">Грунт Силиконовый
</t>
    </r>
    <r>
      <rPr>
        <b/>
        <sz val="8"/>
        <color rgb="FF000000"/>
        <rFont val="Calibri"/>
        <family val="2"/>
        <charset val="204"/>
      </rPr>
      <t>Глубокого проникновения
ВД-АК 013</t>
    </r>
  </si>
  <si>
    <r>
      <rPr>
        <b/>
        <sz val="11"/>
        <color rgb="FF000000"/>
        <rFont val="Calibri"/>
        <family val="2"/>
        <charset val="204"/>
      </rPr>
      <t xml:space="preserve">Грунт Кварц
</t>
    </r>
    <r>
      <rPr>
        <b/>
        <sz val="8"/>
        <color rgb="FF000000"/>
        <rFont val="Calibri"/>
        <family val="2"/>
        <charset val="204"/>
      </rPr>
      <t>Адгезионный
ВД-АК 015</t>
    </r>
  </si>
  <si>
    <r>
      <t xml:space="preserve">Грунт Белый
</t>
    </r>
    <r>
      <rPr>
        <b/>
        <sz val="8"/>
        <color rgb="FF000000"/>
        <rFont val="Calibri"/>
        <family val="2"/>
        <charset val="204"/>
      </rPr>
      <t>Укрывающий
ВД-АК 014</t>
    </r>
  </si>
  <si>
    <r>
      <rPr>
        <b/>
        <sz val="11"/>
        <color rgb="FF000000"/>
        <rFont val="Calibri"/>
        <family val="2"/>
        <charset val="204"/>
      </rPr>
      <t xml:space="preserve">Грунт Концентрат 1к4
</t>
    </r>
    <r>
      <rPr>
        <b/>
        <sz val="8"/>
        <color rgb="FF000000"/>
        <rFont val="Calibri"/>
        <family val="2"/>
        <charset val="204"/>
      </rPr>
      <t>Глубокого проникновения 
ВД-АК 016</t>
    </r>
  </si>
  <si>
    <r>
      <t xml:space="preserve">Бетоноконтакт СТ (эконом)
</t>
    </r>
    <r>
      <rPr>
        <b/>
        <sz val="8"/>
        <color rgb="FF000000"/>
        <rFont val="Calibri"/>
        <family val="2"/>
        <charset val="204"/>
      </rPr>
      <t>ВД-АК 018</t>
    </r>
  </si>
  <si>
    <r>
      <t xml:space="preserve">Мелкофактурная Фасадная Акриловая
</t>
    </r>
    <r>
      <rPr>
        <b/>
        <sz val="8"/>
        <color rgb="FF000000"/>
        <rFont val="Calibri"/>
        <family val="2"/>
        <charset val="204"/>
      </rPr>
      <t>ВД-АК 1101</t>
    </r>
  </si>
  <si>
    <r>
      <t xml:space="preserve">Мелкофактурная Фасадная Силиконовая
</t>
    </r>
    <r>
      <rPr>
        <b/>
        <sz val="8"/>
        <color rgb="FF000000"/>
        <rFont val="Calibri"/>
        <family val="2"/>
        <charset val="204"/>
      </rPr>
      <t>ВД-АК 1102</t>
    </r>
  </si>
  <si>
    <r>
      <t xml:space="preserve">Среднефактурная Фасадная Акриловая
</t>
    </r>
    <r>
      <rPr>
        <b/>
        <sz val="8"/>
        <color rgb="FF000000"/>
        <rFont val="Calibri"/>
        <family val="2"/>
        <charset val="204"/>
      </rPr>
      <t>ВД-АК 1103</t>
    </r>
  </si>
  <si>
    <r>
      <t xml:space="preserve">Среднефактурная Фасадная Силиконовая
</t>
    </r>
    <r>
      <rPr>
        <b/>
        <sz val="8"/>
        <color rgb="FF000000"/>
        <rFont val="Calibri"/>
        <family val="2"/>
        <charset val="204"/>
      </rPr>
      <t>ВД-АК 1104</t>
    </r>
  </si>
  <si>
    <r>
      <t xml:space="preserve">Крупнофактурная Фасадная Акриловая
</t>
    </r>
    <r>
      <rPr>
        <b/>
        <sz val="8"/>
        <color rgb="FF000000"/>
        <rFont val="Calibri"/>
        <family val="2"/>
        <charset val="204"/>
      </rPr>
      <t>ВД-АК 1105</t>
    </r>
  </si>
  <si>
    <r>
      <t xml:space="preserve">Крупнофактурная Фасадная Силиконовая
</t>
    </r>
    <r>
      <rPr>
        <b/>
        <sz val="8"/>
        <color rgb="FF000000"/>
        <rFont val="Calibri"/>
        <family val="2"/>
        <charset val="204"/>
      </rPr>
      <t>ВД-АК 1106</t>
    </r>
  </si>
  <si>
    <r>
      <t xml:space="preserve">Короед Фасадный Акриловый
</t>
    </r>
    <r>
      <rPr>
        <b/>
        <sz val="8"/>
        <color rgb="FF000000"/>
        <rFont val="Calibri"/>
        <family val="2"/>
        <charset val="204"/>
      </rPr>
      <t>ВД-АК 1107</t>
    </r>
  </si>
  <si>
    <r>
      <t xml:space="preserve">Короед Фасадный Силиконовый
</t>
    </r>
    <r>
      <rPr>
        <b/>
        <sz val="8"/>
        <color rgb="FF000000"/>
        <rFont val="Calibri"/>
        <family val="2"/>
        <charset val="204"/>
      </rPr>
      <t>ВД-АК 1108</t>
    </r>
  </si>
  <si>
    <r>
      <t xml:space="preserve">Саманная Фасадная Акриловая
</t>
    </r>
    <r>
      <rPr>
        <b/>
        <sz val="8"/>
        <color rgb="FF000000"/>
        <rFont val="Calibri"/>
        <family val="2"/>
        <charset val="204"/>
      </rPr>
      <t>ВД-АК 1109</t>
    </r>
  </si>
  <si>
    <r>
      <t xml:space="preserve">Саманная Фасадная Силиконовая
</t>
    </r>
    <r>
      <rPr>
        <b/>
        <sz val="8"/>
        <color rgb="FF000000"/>
        <rFont val="Calibri"/>
        <family val="2"/>
        <charset val="204"/>
      </rPr>
      <t>ВД-АК 1110</t>
    </r>
  </si>
  <si>
    <r>
      <t xml:space="preserve">Гранульная Фасадная Акриловая
</t>
    </r>
    <r>
      <rPr>
        <b/>
        <sz val="8"/>
        <color rgb="FF000000"/>
        <rFont val="Calibri"/>
        <family val="2"/>
        <charset val="204"/>
      </rPr>
      <t>ВД-АК 1111</t>
    </r>
  </si>
  <si>
    <r>
      <t xml:space="preserve">Гранульная Фасадная Силиконовая
</t>
    </r>
    <r>
      <rPr>
        <b/>
        <sz val="8"/>
        <color rgb="FF000000"/>
        <rFont val="Calibri"/>
        <family val="2"/>
        <charset val="204"/>
      </rPr>
      <t>ВД-АК 1112</t>
    </r>
  </si>
  <si>
    <r>
      <t xml:space="preserve">"Контакт"
</t>
    </r>
    <r>
      <rPr>
        <b/>
        <sz val="8"/>
        <color rgb="FF000000"/>
        <rFont val="Calibri"/>
        <family val="2"/>
        <charset val="204"/>
      </rPr>
      <t>Премиальная краска
ВД-АК 109</t>
    </r>
  </si>
  <si>
    <r>
      <t xml:space="preserve">Грунт-эмаль
</t>
    </r>
    <r>
      <rPr>
        <b/>
        <sz val="8"/>
        <color rgb="FF000000"/>
        <rFont val="Calibri"/>
        <family val="2"/>
        <charset val="204"/>
      </rPr>
      <t>Антикоррозионная по металлу
ВД-АК 301
КМ-0</t>
    </r>
  </si>
  <si>
    <r>
      <t xml:space="preserve"> Мелкофактурная Интерьерная
</t>
    </r>
    <r>
      <rPr>
        <b/>
        <sz val="8"/>
        <color rgb="FF000000"/>
        <rFont val="Calibri"/>
        <family val="2"/>
        <charset val="204"/>
      </rPr>
      <t>ВД-АК 2101
КМ-0</t>
    </r>
  </si>
  <si>
    <r>
      <t xml:space="preserve">Среднефактурная Интерьерная
</t>
    </r>
    <r>
      <rPr>
        <b/>
        <sz val="8"/>
        <color rgb="FF000000"/>
        <rFont val="Calibri"/>
        <family val="2"/>
        <charset val="204"/>
      </rPr>
      <t>ВД-АК 2102
КМ-0</t>
    </r>
  </si>
  <si>
    <r>
      <t xml:space="preserve">Короед интерьерный
</t>
    </r>
    <r>
      <rPr>
        <b/>
        <sz val="8"/>
        <color rgb="FF000000"/>
        <rFont val="Calibri"/>
        <family val="2"/>
        <charset val="204"/>
      </rPr>
      <t>ВД-АК 2103
КМ-0</t>
    </r>
  </si>
  <si>
    <r>
      <t xml:space="preserve">Интерьерная Гранульная силикатная штукатурка (1,5 мм; 2 мм; 3 мм)
</t>
    </r>
    <r>
      <rPr>
        <b/>
        <sz val="8"/>
        <color rgb="FF000000"/>
        <rFont val="Calibri"/>
        <family val="2"/>
        <charset val="204"/>
      </rPr>
      <t>ВД-ЖС 2012
КМ-0</t>
    </r>
  </si>
  <si>
    <r>
      <rPr>
        <b/>
        <sz val="11"/>
        <color rgb="FF000000"/>
        <rFont val="Calibri"/>
        <family val="2"/>
        <charset val="204"/>
      </rPr>
      <t xml:space="preserve">Силиконовая пропитка
</t>
    </r>
    <r>
      <rPr>
        <b/>
        <sz val="8"/>
        <color rgb="FF000000"/>
        <rFont val="Calibri"/>
        <family val="2"/>
        <charset val="204"/>
      </rPr>
      <t>для защиты фасадов</t>
    </r>
  </si>
  <si>
    <r>
      <rPr>
        <b/>
        <sz val="11"/>
        <color rgb="FF000000"/>
        <rFont val="Calibri"/>
        <family val="2"/>
        <charset val="204"/>
      </rPr>
      <t>Финишная</t>
    </r>
    <r>
      <rPr>
        <sz val="11"/>
        <color rgb="FF000000"/>
        <rFont val="Calibri"/>
        <family val="2"/>
        <charset val="204"/>
      </rPr>
      <t xml:space="preserve"> 
</t>
    </r>
    <r>
      <rPr>
        <b/>
        <sz val="8"/>
        <color rgb="FF000000"/>
        <rFont val="Calibri"/>
        <family val="2"/>
        <charset val="204"/>
      </rPr>
      <t>интерьерная
КМ-0</t>
    </r>
    <r>
      <rPr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</si>
  <si>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>Эластичная</t>
    </r>
    <r>
      <rPr>
        <sz val="11"/>
        <color rgb="FF000000"/>
        <rFont val="Calibri"/>
        <family val="2"/>
        <charset val="204"/>
      </rPr>
      <t xml:space="preserve"> 
</t>
    </r>
    <r>
      <rPr>
        <b/>
        <sz val="8"/>
        <color rgb="FF000000"/>
        <rFont val="Calibri"/>
        <family val="2"/>
        <charset val="204"/>
      </rPr>
      <t xml:space="preserve">фасадная </t>
    </r>
  </si>
  <si>
    <r>
      <rPr>
        <b/>
        <sz val="11"/>
        <color rgb="FF000000"/>
        <rFont val="Calibri"/>
        <family val="2"/>
        <charset val="204"/>
      </rPr>
      <t>Усиленная</t>
    </r>
    <r>
      <rPr>
        <sz val="11"/>
        <color rgb="FF000000"/>
        <rFont val="Calibri"/>
        <family val="2"/>
        <charset val="204"/>
      </rPr>
      <t xml:space="preserve"> 
</t>
    </r>
    <r>
      <rPr>
        <b/>
        <sz val="8"/>
        <color rgb="FF000000"/>
        <rFont val="Calibri"/>
        <family val="2"/>
        <charset val="204"/>
      </rPr>
      <t>для цоколя</t>
    </r>
  </si>
  <si>
    <r>
      <t xml:space="preserve">Грунт "Норма" универсальный
</t>
    </r>
    <r>
      <rPr>
        <b/>
        <sz val="8"/>
        <color rgb="FF000000"/>
        <rFont val="Calibri"/>
        <family val="2"/>
        <charset val="204"/>
      </rPr>
      <t>ВД-АК 011
КМ-0</t>
    </r>
  </si>
  <si>
    <r>
      <t xml:space="preserve">Грунт "Супер"
</t>
    </r>
    <r>
      <rPr>
        <b/>
        <sz val="8"/>
        <color rgb="FF000000"/>
        <rFont val="Calibri"/>
        <family val="2"/>
        <charset val="204"/>
      </rPr>
      <t>Глубокого проникновения
ВД-АК 012
КМ-0</t>
    </r>
  </si>
  <si>
    <r>
      <t xml:space="preserve">Бетоноконтакт СТ
</t>
    </r>
    <r>
      <rPr>
        <b/>
        <sz val="8"/>
        <color rgb="FF000000"/>
        <rFont val="Calibri"/>
        <family val="2"/>
        <charset val="204"/>
      </rPr>
      <t>ВД-АК 017
КМ-0</t>
    </r>
  </si>
  <si>
    <t>Не горючие краски и штукатурки КМ0 - КМ1</t>
  </si>
  <si>
    <t>Краска интерьерная</t>
  </si>
  <si>
    <t>Фасадная краска</t>
  </si>
  <si>
    <t>Силикатные штукатурки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</si>
</sst>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??\ &quot;₽&quot;_-;_-@_-"/>
    <numFmt numFmtId="165" formatCode="_-* #,##0\ _₽_-;\-* #,##0\ _₽_-;_-* &quot;-&quot;??\ _₽_-;_-@_-"/>
    <numFmt numFmtId="166" formatCode="#,##0.00\ &quot;₽&quot;"/>
    <numFmt numFmtId="167" formatCode="#,##0\ &quot;₽&quot;"/>
  </numFmts>
  <fonts count="31">
    <font>
      <sz val="11"/>
      <name val="Calibri"/>
    </font>
    <font>
      <sz val="11"/>
      <color rgb="FF000000"/>
      <name val="Calibri"/>
      <family val="2"/>
      <charset val="204"/>
    </font>
    <font>
      <b/>
      <sz val="18"/>
      <color rgb="FF0066CC"/>
      <name val="Century Gothic"/>
      <family val="2"/>
      <charset val="204"/>
    </font>
    <font>
      <sz val="18"/>
      <color rgb="FF0066CC"/>
      <name val="Century Gothic"/>
      <family val="2"/>
      <charset val="204"/>
    </font>
    <font>
      <b/>
      <sz val="11"/>
      <color rgb="FF000000"/>
      <name val="Calibri"/>
      <family val="2"/>
      <charset val="204"/>
    </font>
    <font>
      <u/>
      <sz val="11"/>
      <color rgb="FF0463C1"/>
      <name val="Calibri"/>
      <family val="2"/>
      <charset val="204"/>
    </font>
    <font>
      <b/>
      <sz val="22"/>
      <color rgb="FF000000"/>
      <name val="Calibri"/>
      <family val="2"/>
      <charset val="204"/>
    </font>
    <font>
      <sz val="9"/>
      <color rgb="FF000000"/>
      <name val="Yandex-sans"/>
      <charset val="204"/>
    </font>
    <font>
      <sz val="9"/>
      <color rgb="FF000000"/>
      <name val="Yandex-sans"/>
    </font>
    <font>
      <b/>
      <sz val="9"/>
      <color rgb="FF000000"/>
      <name val="Yandex-sans"/>
      <charset val="204"/>
    </font>
    <font>
      <b/>
      <sz val="9"/>
      <color rgb="FF000000"/>
      <name val="Verdan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Verdana"/>
      <family val="2"/>
      <charset val="204"/>
    </font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2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83EAED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44" fontId="14" fillId="0" borderId="0">
      <protection locked="0"/>
    </xf>
    <xf numFmtId="0" fontId="5" fillId="0" borderId="0">
      <protection locked="0"/>
    </xf>
    <xf numFmtId="43" fontId="14" fillId="0" borderId="0">
      <protection locked="0"/>
    </xf>
    <xf numFmtId="0" fontId="27" fillId="0" borderId="0"/>
  </cellStyleXfs>
  <cellXfs count="4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Fill="1" applyAlignment="1" applyProtection="1">
      <alignment horizontal="center" vertical="center"/>
    </xf>
    <xf numFmtId="0" fontId="5" fillId="0" borderId="0" xfId="2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 applyProtection="1">
      <alignment horizontal="center" vertical="center"/>
    </xf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 applyProtection="1">
      <alignment horizontal="center" vertical="center"/>
    </xf>
    <xf numFmtId="164" fontId="1" fillId="0" borderId="7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1" applyNumberFormat="1" applyFont="1" applyFill="1" applyBorder="1" applyAlignment="1" applyProtection="1">
      <alignment horizontal="center" vertical="center"/>
    </xf>
    <xf numFmtId="164" fontId="1" fillId="0" borderId="10" xfId="1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1" applyNumberFormat="1" applyFont="1" applyFill="1" applyBorder="1" applyAlignment="1" applyProtection="1">
      <alignment horizontal="center" vertical="center"/>
    </xf>
    <xf numFmtId="164" fontId="1" fillId="0" borderId="13" xfId="1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 applyProtection="1">
      <alignment horizontal="center" vertical="center"/>
    </xf>
    <xf numFmtId="164" fontId="1" fillId="0" borderId="18" xfId="1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164" fontId="1" fillId="0" borderId="31" xfId="1" applyNumberFormat="1" applyFont="1" applyFill="1" applyBorder="1" applyAlignment="1" applyProtection="1">
      <alignment horizontal="center" vertical="center"/>
    </xf>
    <xf numFmtId="164" fontId="1" fillId="0" borderId="32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7" fillId="0" borderId="17" xfId="0" applyFont="1" applyBorder="1" applyAlignment="1">
      <alignment vertical="center" wrapText="1"/>
    </xf>
    <xf numFmtId="0" fontId="13" fillId="0" borderId="8" xfId="0" applyFont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5" fillId="2" borderId="0" xfId="2" applyFill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0" borderId="0" xfId="0" applyNumberFormat="1" applyFont="1" applyAlignment="1"/>
    <xf numFmtId="0" fontId="1" fillId="2" borderId="3" xfId="0" applyFont="1" applyFill="1" applyBorder="1" applyAlignment="1">
      <alignment horizontal="center" vertical="center"/>
    </xf>
    <xf numFmtId="165" fontId="1" fillId="0" borderId="0" xfId="3" applyNumberFormat="1" applyFont="1" applyAlignment="1" applyProtection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3" xfId="3" applyFont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0" xfId="0" applyNumberFormat="1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3" applyFont="1" applyBorder="1" applyAlignment="1" applyProtection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0" xfId="3" applyFont="1" applyAlignment="1" applyProtection="1"/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0" xfId="3" applyFont="1" applyAlignment="1" applyProtection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4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167" fontId="17" fillId="0" borderId="0" xfId="1" applyNumberFormat="1" applyFont="1" applyFill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8" fillId="8" borderId="19" xfId="4" applyFont="1" applyFill="1" applyBorder="1" applyAlignment="1">
      <alignment horizontal="center" vertical="center"/>
    </xf>
    <xf numFmtId="0" fontId="28" fillId="8" borderId="23" xfId="4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horizontal="center" vertical="center" wrapText="1"/>
    </xf>
    <xf numFmtId="0" fontId="23" fillId="12" borderId="46" xfId="0" applyFont="1" applyFill="1" applyBorder="1" applyAlignment="1">
      <alignment horizontal="center" vertical="center" wrapText="1"/>
    </xf>
    <xf numFmtId="0" fontId="23" fillId="12" borderId="46" xfId="0" applyFont="1" applyFill="1" applyBorder="1" applyAlignment="1">
      <alignment horizontal="center" vertical="center"/>
    </xf>
    <xf numFmtId="167" fontId="23" fillId="12" borderId="30" xfId="1" applyNumberFormat="1" applyFont="1" applyFill="1" applyBorder="1" applyAlignment="1" applyProtection="1">
      <alignment horizontal="center" vertical="center"/>
    </xf>
    <xf numFmtId="167" fontId="23" fillId="12" borderId="32" xfId="1" applyNumberFormat="1" applyFont="1" applyFill="1" applyBorder="1" applyAlignment="1" applyProtection="1">
      <alignment horizontal="center" vertical="center"/>
    </xf>
    <xf numFmtId="0" fontId="23" fillId="13" borderId="36" xfId="0" applyFont="1" applyFill="1" applyBorder="1" applyAlignment="1">
      <alignment vertical="center" wrapText="1"/>
    </xf>
    <xf numFmtId="0" fontId="19" fillId="11" borderId="33" xfId="0" applyFont="1" applyFill="1" applyBorder="1">
      <alignment vertical="center"/>
    </xf>
    <xf numFmtId="0" fontId="28" fillId="8" borderId="49" xfId="4" applyFont="1" applyFill="1" applyBorder="1" applyAlignment="1">
      <alignment horizontal="center" vertical="center"/>
    </xf>
    <xf numFmtId="0" fontId="28" fillId="8" borderId="50" xfId="4" applyFont="1" applyFill="1" applyBorder="1" applyAlignment="1">
      <alignment horizontal="center" vertical="center"/>
    </xf>
    <xf numFmtId="0" fontId="28" fillId="8" borderId="39" xfId="4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 wrapText="1"/>
    </xf>
    <xf numFmtId="164" fontId="14" fillId="0" borderId="2" xfId="1" applyNumberFormat="1" applyBorder="1" applyAlignment="1">
      <alignment horizontal="center" vertical="center"/>
      <protection locked="0"/>
    </xf>
    <xf numFmtId="164" fontId="14" fillId="0" borderId="16" xfId="1" applyNumberFormat="1" applyBorder="1" applyAlignment="1">
      <alignment horizontal="center" vertical="center"/>
      <protection locked="0"/>
    </xf>
    <xf numFmtId="164" fontId="14" fillId="0" borderId="8" xfId="1" applyNumberFormat="1" applyBorder="1" applyAlignment="1">
      <alignment horizontal="center" vertical="center"/>
      <protection locked="0"/>
    </xf>
    <xf numFmtId="164" fontId="14" fillId="0" borderId="11" xfId="1" applyNumberFormat="1" applyBorder="1" applyAlignment="1">
      <alignment horizontal="center" vertical="center"/>
      <protection locked="0"/>
    </xf>
    <xf numFmtId="164" fontId="14" fillId="0" borderId="17" xfId="1" applyNumberFormat="1" applyBorder="1" applyAlignment="1">
      <alignment horizontal="center" vertical="center"/>
      <protection locked="0"/>
    </xf>
    <xf numFmtId="164" fontId="14" fillId="0" borderId="3" xfId="1" applyNumberFormat="1" applyBorder="1" applyAlignment="1">
      <alignment horizontal="center" vertical="center"/>
      <protection locked="0"/>
    </xf>
    <xf numFmtId="164" fontId="14" fillId="0" borderId="9" xfId="1" applyNumberFormat="1" applyBorder="1" applyAlignment="1">
      <alignment horizontal="center" vertical="center"/>
      <protection locked="0"/>
    </xf>
    <xf numFmtId="164" fontId="14" fillId="0" borderId="6" xfId="1" applyNumberFormat="1" applyBorder="1" applyAlignment="1">
      <alignment horizontal="center" vertical="center"/>
      <protection locked="0"/>
    </xf>
    <xf numFmtId="164" fontId="14" fillId="0" borderId="4" xfId="1" applyNumberFormat="1" applyBorder="1" applyAlignment="1">
      <alignment horizontal="center" vertical="center"/>
      <protection locked="0"/>
    </xf>
    <xf numFmtId="164" fontId="14" fillId="0" borderId="18" xfId="1" applyNumberFormat="1" applyBorder="1" applyAlignment="1">
      <alignment horizontal="center" vertical="center"/>
      <protection locked="0"/>
    </xf>
    <xf numFmtId="164" fontId="14" fillId="0" borderId="10" xfId="1" applyNumberFormat="1" applyBorder="1" applyAlignment="1">
      <alignment horizontal="center" vertical="center"/>
      <protection locked="0"/>
    </xf>
    <xf numFmtId="164" fontId="14" fillId="0" borderId="13" xfId="1" applyNumberFormat="1" applyBorder="1" applyAlignment="1">
      <alignment horizontal="center" vertical="center"/>
      <protection locked="0"/>
    </xf>
    <xf numFmtId="0" fontId="19" fillId="11" borderId="56" xfId="0" applyFont="1" applyFill="1" applyBorder="1">
      <alignment vertical="center"/>
    </xf>
    <xf numFmtId="0" fontId="28" fillId="8" borderId="53" xfId="4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64" fontId="14" fillId="0" borderId="5" xfId="1" applyNumberFormat="1" applyBorder="1" applyAlignment="1">
      <alignment horizontal="center" vertical="center"/>
      <protection locked="0"/>
    </xf>
    <xf numFmtId="164" fontId="14" fillId="0" borderId="7" xfId="1" applyNumberFormat="1" applyBorder="1" applyAlignment="1">
      <alignment horizontal="center" vertical="center"/>
      <protection locked="0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9" fillId="11" borderId="59" xfId="0" applyFont="1" applyFill="1" applyBorder="1">
      <alignment vertical="center"/>
    </xf>
    <xf numFmtId="0" fontId="28" fillId="14" borderId="53" xfId="4" applyFont="1" applyFill="1" applyBorder="1" applyAlignment="1">
      <alignment horizontal="center" vertical="center"/>
    </xf>
    <xf numFmtId="0" fontId="28" fillId="8" borderId="54" xfId="4" applyFont="1" applyFill="1" applyBorder="1" applyAlignment="1">
      <alignment horizontal="center" vertical="center"/>
    </xf>
    <xf numFmtId="167" fontId="17" fillId="0" borderId="16" xfId="1" applyNumberFormat="1" applyFont="1" applyFill="1" applyBorder="1" applyAlignment="1" applyProtection="1">
      <alignment horizontal="center" vertical="center"/>
    </xf>
    <xf numFmtId="167" fontId="17" fillId="0" borderId="18" xfId="1" applyNumberFormat="1" applyFont="1" applyFill="1" applyBorder="1" applyAlignment="1" applyProtection="1">
      <alignment horizontal="center" vertical="center"/>
    </xf>
    <xf numFmtId="0" fontId="28" fillId="8" borderId="52" xfId="4" applyFont="1" applyFill="1" applyBorder="1" applyAlignment="1">
      <alignment horizontal="center" vertical="center"/>
    </xf>
    <xf numFmtId="167" fontId="17" fillId="0" borderId="11" xfId="1" applyNumberFormat="1" applyFont="1" applyFill="1" applyBorder="1" applyAlignment="1" applyProtection="1">
      <alignment horizontal="center" vertical="center"/>
    </xf>
    <xf numFmtId="167" fontId="17" fillId="0" borderId="13" xfId="1" applyNumberFormat="1" applyFont="1" applyFill="1" applyBorder="1" applyAlignment="1" applyProtection="1">
      <alignment horizontal="center" vertical="center"/>
    </xf>
    <xf numFmtId="167" fontId="17" fillId="0" borderId="2" xfId="1" applyNumberFormat="1" applyFont="1" applyFill="1" applyBorder="1" applyAlignment="1" applyProtection="1">
      <alignment horizontal="center" vertical="center"/>
    </xf>
    <xf numFmtId="167" fontId="17" fillId="0" borderId="4" xfId="1" applyNumberFormat="1" applyFont="1" applyFill="1" applyBorder="1" applyAlignment="1" applyProtection="1">
      <alignment horizontal="center" vertical="center"/>
    </xf>
    <xf numFmtId="167" fontId="17" fillId="0" borderId="8" xfId="1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7" fontId="17" fillId="0" borderId="5" xfId="1" applyNumberFormat="1" applyFont="1" applyFill="1" applyBorder="1" applyAlignment="1" applyProtection="1">
      <alignment horizontal="center" vertical="center"/>
    </xf>
    <xf numFmtId="167" fontId="17" fillId="0" borderId="7" xfId="1" applyNumberFormat="1" applyFont="1" applyFill="1" applyBorder="1" applyAlignment="1" applyProtection="1">
      <alignment horizontal="center" vertical="center"/>
    </xf>
    <xf numFmtId="0" fontId="28" fillId="14" borderId="54" xfId="4" applyFont="1" applyFill="1" applyBorder="1" applyAlignment="1">
      <alignment horizontal="center" vertical="center"/>
    </xf>
    <xf numFmtId="0" fontId="28" fillId="14" borderId="50" xfId="4" applyFont="1" applyFill="1" applyBorder="1" applyAlignment="1">
      <alignment horizontal="center" vertical="center"/>
    </xf>
    <xf numFmtId="0" fontId="28" fillId="14" borderId="49" xfId="4" applyFont="1" applyFill="1" applyBorder="1" applyAlignment="1">
      <alignment horizontal="center" vertical="center"/>
    </xf>
    <xf numFmtId="0" fontId="19" fillId="16" borderId="57" xfId="0" applyFont="1" applyFill="1" applyBorder="1">
      <alignment vertical="center"/>
    </xf>
    <xf numFmtId="0" fontId="28" fillId="8" borderId="38" xfId="4" applyFont="1" applyFill="1" applyBorder="1" applyAlignment="1">
      <alignment horizontal="center" vertical="center"/>
    </xf>
    <xf numFmtId="164" fontId="14" fillId="0" borderId="12" xfId="1" applyNumberFormat="1" applyBorder="1" applyAlignment="1">
      <alignment horizontal="center" vertical="center"/>
      <protection locked="0"/>
    </xf>
    <xf numFmtId="0" fontId="19" fillId="0" borderId="17" xfId="0" applyFont="1" applyBorder="1">
      <alignment vertical="center"/>
    </xf>
    <xf numFmtId="0" fontId="19" fillId="0" borderId="2" xfId="0" applyFont="1" applyBorder="1">
      <alignment vertical="center"/>
    </xf>
    <xf numFmtId="0" fontId="5" fillId="0" borderId="3" xfId="2" applyBorder="1" applyAlignment="1">
      <alignment horizontal="left" vertical="center"/>
      <protection locked="0"/>
    </xf>
    <xf numFmtId="0" fontId="19" fillId="0" borderId="3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13" borderId="5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4" fontId="14" fillId="0" borderId="0" xfId="1" applyNumberFormat="1" applyBorder="1" applyAlignment="1">
      <alignment horizontal="center" vertical="center"/>
      <protection locked="0"/>
    </xf>
    <xf numFmtId="0" fontId="28" fillId="8" borderId="0" xfId="4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8" fillId="8" borderId="21" xfId="4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8" fillId="14" borderId="21" xfId="4" applyFont="1" applyFill="1" applyBorder="1" applyAlignment="1">
      <alignment horizontal="center" vertical="center"/>
    </xf>
    <xf numFmtId="0" fontId="28" fillId="14" borderId="23" xfId="4" applyFont="1" applyFill="1" applyBorder="1" applyAlignment="1">
      <alignment horizontal="center" vertical="center"/>
    </xf>
    <xf numFmtId="0" fontId="28" fillId="14" borderId="39" xfId="4" applyFont="1" applyFill="1" applyBorder="1" applyAlignment="1">
      <alignment horizontal="center" vertical="center"/>
    </xf>
    <xf numFmtId="0" fontId="28" fillId="14" borderId="19" xfId="4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0" fontId="5" fillId="0" borderId="17" xfId="2" applyBorder="1" applyAlignment="1">
      <alignment horizontal="left" vertical="center"/>
      <protection locked="0"/>
    </xf>
    <xf numFmtId="0" fontId="5" fillId="0" borderId="17" xfId="2" applyBorder="1" applyAlignment="1">
      <alignment vertical="center"/>
      <protection locked="0"/>
    </xf>
    <xf numFmtId="0" fontId="5" fillId="0" borderId="4" xfId="2" applyBorder="1" applyAlignment="1">
      <alignment horizontal="left" vertical="center"/>
      <protection locked="0"/>
    </xf>
    <xf numFmtId="0" fontId="5" fillId="0" borderId="18" xfId="2" applyBorder="1" applyAlignment="1">
      <alignment vertical="center"/>
      <protection locked="0"/>
    </xf>
    <xf numFmtId="0" fontId="5" fillId="0" borderId="9" xfId="2" applyBorder="1" applyAlignment="1">
      <alignment horizontal="left" vertical="center"/>
      <protection locked="0"/>
    </xf>
    <xf numFmtId="0" fontId="5" fillId="0" borderId="10" xfId="2" applyBorder="1" applyAlignment="1">
      <alignment horizontal="left" vertical="center"/>
      <protection locked="0"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13" borderId="56" xfId="0" applyFont="1" applyFill="1" applyBorder="1" applyAlignment="1">
      <alignment vertical="center" wrapText="1"/>
    </xf>
    <xf numFmtId="0" fontId="23" fillId="13" borderId="4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7" xfId="2" applyBorder="1" applyAlignment="1">
      <alignment horizontal="center"/>
      <protection locked="0"/>
    </xf>
    <xf numFmtId="0" fontId="5" fillId="0" borderId="55" xfId="2" applyBorder="1" applyAlignment="1">
      <alignment horizontal="center"/>
      <protection locked="0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9" borderId="56" xfId="0" applyFont="1" applyFill="1" applyBorder="1" applyAlignment="1">
      <alignment horizontal="center" vertical="center" wrapText="1"/>
    </xf>
    <xf numFmtId="0" fontId="29" fillId="9" borderId="36" xfId="0" applyFont="1" applyFill="1" applyBorder="1" applyAlignment="1">
      <alignment horizontal="center" vertical="center" wrapText="1"/>
    </xf>
    <xf numFmtId="0" fontId="29" fillId="9" borderId="45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5" fillId="0" borderId="59" xfId="2" applyBorder="1" applyAlignment="1">
      <alignment horizontal="center"/>
      <protection locked="0"/>
    </xf>
    <xf numFmtId="0" fontId="5" fillId="0" borderId="0" xfId="2" applyBorder="1" applyAlignment="1">
      <alignment horizontal="center"/>
      <protection locked="0"/>
    </xf>
    <xf numFmtId="0" fontId="19" fillId="13" borderId="37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19" fillId="13" borderId="4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5" fillId="0" borderId="42" xfId="2" applyBorder="1" applyAlignment="1">
      <alignment horizontal="center" vertical="center" wrapText="1"/>
      <protection locked="0"/>
    </xf>
    <xf numFmtId="0" fontId="5" fillId="0" borderId="43" xfId="2" applyBorder="1" applyAlignment="1">
      <alignment horizontal="center" vertical="center" wrapText="1"/>
      <protection locked="0"/>
    </xf>
    <xf numFmtId="0" fontId="5" fillId="0" borderId="51" xfId="2" applyBorder="1" applyAlignment="1">
      <alignment horizontal="center" vertical="center" wrapText="1"/>
      <protection locked="0"/>
    </xf>
    <xf numFmtId="0" fontId="19" fillId="13" borderId="42" xfId="0" applyFont="1" applyFill="1" applyBorder="1" applyAlignment="1">
      <alignment horizontal="center" vertical="center"/>
    </xf>
    <xf numFmtId="0" fontId="19" fillId="13" borderId="43" xfId="0" applyFont="1" applyFill="1" applyBorder="1" applyAlignment="1">
      <alignment horizontal="center" vertical="center"/>
    </xf>
    <xf numFmtId="0" fontId="19" fillId="13" borderId="51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  <protection locked="0"/>
    </xf>
    <xf numFmtId="0" fontId="18" fillId="0" borderId="4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9" fillId="13" borderId="48" xfId="0" applyFont="1" applyFill="1" applyBorder="1" applyAlignment="1">
      <alignment horizontal="center" vertical="center"/>
    </xf>
    <xf numFmtId="0" fontId="19" fillId="13" borderId="47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16" borderId="55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0" fontId="19" fillId="13" borderId="23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5" fillId="0" borderId="19" xfId="2" applyBorder="1" applyAlignment="1">
      <alignment horizontal="center" vertical="center" wrapText="1"/>
      <protection locked="0"/>
    </xf>
    <xf numFmtId="0" fontId="5" fillId="0" borderId="21" xfId="2" applyBorder="1" applyAlignment="1">
      <alignment horizontal="center" vertical="center" wrapText="1"/>
      <protection locked="0"/>
    </xf>
    <xf numFmtId="0" fontId="5" fillId="0" borderId="23" xfId="2" applyBorder="1" applyAlignment="1">
      <alignment horizontal="center" vertical="center" wrapText="1"/>
      <protection locked="0"/>
    </xf>
    <xf numFmtId="0" fontId="5" fillId="0" borderId="38" xfId="2" applyBorder="1" applyAlignment="1">
      <alignment horizontal="center" vertical="center" wrapText="1"/>
      <protection locked="0"/>
    </xf>
    <xf numFmtId="0" fontId="5" fillId="0" borderId="39" xfId="2" applyBorder="1" applyAlignment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167" fontId="23" fillId="10" borderId="33" xfId="1" applyNumberFormat="1" applyFont="1" applyFill="1" applyBorder="1" applyAlignment="1" applyProtection="1">
      <alignment horizontal="center" vertical="center"/>
    </xf>
    <xf numFmtId="167" fontId="23" fillId="10" borderId="34" xfId="1" applyNumberFormat="1" applyFont="1" applyFill="1" applyBorder="1" applyAlignment="1" applyProtection="1">
      <alignment horizontal="center" vertical="center"/>
    </xf>
    <xf numFmtId="0" fontId="5" fillId="15" borderId="56" xfId="2" applyFill="1" applyBorder="1">
      <protection locked="0"/>
    </xf>
    <xf numFmtId="0" fontId="5" fillId="15" borderId="36" xfId="2" applyFill="1" applyBorder="1">
      <protection locked="0"/>
    </xf>
    <xf numFmtId="0" fontId="4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20" fillId="7" borderId="3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5" fillId="13" borderId="59" xfId="2" applyFill="1" applyBorder="1">
      <protection locked="0"/>
    </xf>
    <xf numFmtId="0" fontId="5" fillId="13" borderId="0" xfId="2" applyFill="1" applyBorder="1">
      <protection locked="0"/>
    </xf>
    <xf numFmtId="0" fontId="4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5" fillId="13" borderId="56" xfId="2" applyFill="1" applyBorder="1">
      <protection locked="0"/>
    </xf>
    <xf numFmtId="0" fontId="5" fillId="13" borderId="36" xfId="2" applyFill="1" applyBorder="1"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4" fontId="1" fillId="0" borderId="14" xfId="1" applyFont="1" applyBorder="1" applyAlignment="1" applyProtection="1">
      <alignment horizontal="center" vertical="center"/>
    </xf>
    <xf numFmtId="44" fontId="1" fillId="0" borderId="15" xfId="1" applyFont="1" applyBorder="1" applyAlignment="1" applyProtection="1">
      <alignment horizontal="center" vertical="center"/>
    </xf>
    <xf numFmtId="44" fontId="1" fillId="0" borderId="25" xfId="1" applyFont="1" applyBorder="1" applyAlignment="1" applyProtection="1">
      <alignment horizontal="center" vertical="center"/>
    </xf>
    <xf numFmtId="44" fontId="1" fillId="0" borderId="27" xfId="1" applyFont="1" applyBorder="1" applyAlignment="1" applyProtection="1">
      <alignment horizontal="center" vertical="center"/>
    </xf>
    <xf numFmtId="164" fontId="4" fillId="4" borderId="33" xfId="1" applyNumberFormat="1" applyFont="1" applyFill="1" applyBorder="1" applyAlignment="1" applyProtection="1">
      <alignment horizontal="center" vertical="center" wrapText="1"/>
    </xf>
    <xf numFmtId="164" fontId="4" fillId="4" borderId="34" xfId="1" applyNumberFormat="1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164" fontId="14" fillId="0" borderId="44" xfId="1" applyNumberFormat="1" applyBorder="1" applyAlignment="1">
      <alignment horizontal="center" vertical="center"/>
      <protection locked="0"/>
    </xf>
  </cellXfs>
  <cellStyles count="5">
    <cellStyle name="Excel Built-in Normal" xfId="4"/>
    <cellStyle name="Гиперссылка" xfId="2"/>
    <cellStyle name="Денежный" xfId="1" builtinId="4"/>
    <cellStyle name="Обычный" xfId="0" builtinId="0"/>
    <cellStyle name="Финансовый" xfId="3" builtinId="3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10</xdr:row>
      <xdr:rowOff>60960</xdr:rowOff>
    </xdr:from>
    <xdr:to>
      <xdr:col>4</xdr:col>
      <xdr:colOff>2148840</xdr:colOff>
      <xdr:row>19</xdr:row>
      <xdr:rowOff>115088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3960" y="5234940"/>
          <a:ext cx="1661160" cy="1700048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</xdr:row>
      <xdr:rowOff>30480</xdr:rowOff>
    </xdr:from>
    <xdr:to>
      <xdr:col>1</xdr:col>
      <xdr:colOff>662940</xdr:colOff>
      <xdr:row>2</xdr:row>
      <xdr:rowOff>663300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662940"/>
          <a:ext cx="647700" cy="63282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3</xdr:row>
      <xdr:rowOff>38099</xdr:rowOff>
    </xdr:from>
    <xdr:to>
      <xdr:col>1</xdr:col>
      <xdr:colOff>640079</xdr:colOff>
      <xdr:row>3</xdr:row>
      <xdr:rowOff>652384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1371599"/>
          <a:ext cx="617219" cy="614285"/>
        </a:xfrm>
        <a:prstGeom prst="rect">
          <a:avLst/>
        </a:prstGeom>
      </xdr:spPr>
    </xdr:pic>
    <xdr:clientData/>
  </xdr:twoCellAnchor>
  <xdr:twoCellAnchor editAs="oneCell">
    <xdr:from>
      <xdr:col>3</xdr:col>
      <xdr:colOff>30481</xdr:colOff>
      <xdr:row>2</xdr:row>
      <xdr:rowOff>30481</xdr:rowOff>
    </xdr:from>
    <xdr:to>
      <xdr:col>3</xdr:col>
      <xdr:colOff>631314</xdr:colOff>
      <xdr:row>2</xdr:row>
      <xdr:rowOff>632460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1" y="670561"/>
          <a:ext cx="600833" cy="601979"/>
        </a:xfrm>
        <a:prstGeom prst="rect">
          <a:avLst/>
        </a:prstGeom>
      </xdr:spPr>
    </xdr:pic>
    <xdr:clientData/>
  </xdr:twoCellAnchor>
  <xdr:twoCellAnchor editAs="oneCell">
    <xdr:from>
      <xdr:col>3</xdr:col>
      <xdr:colOff>7621</xdr:colOff>
      <xdr:row>3</xdr:row>
      <xdr:rowOff>30481</xdr:rowOff>
    </xdr:from>
    <xdr:to>
      <xdr:col>3</xdr:col>
      <xdr:colOff>632461</xdr:colOff>
      <xdr:row>3</xdr:row>
      <xdr:rowOff>653551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1" y="1363981"/>
          <a:ext cx="624840" cy="62307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4</xdr:row>
      <xdr:rowOff>30480</xdr:rowOff>
    </xdr:from>
    <xdr:to>
      <xdr:col>3</xdr:col>
      <xdr:colOff>662939</xdr:colOff>
      <xdr:row>4</xdr:row>
      <xdr:rowOff>676333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20" y="2057400"/>
          <a:ext cx="647699" cy="64585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6</xdr:row>
      <xdr:rowOff>45722</xdr:rowOff>
    </xdr:from>
    <xdr:to>
      <xdr:col>3</xdr:col>
      <xdr:colOff>647700</xdr:colOff>
      <xdr:row>6</xdr:row>
      <xdr:rowOff>658812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381" y="3459482"/>
          <a:ext cx="609599" cy="61309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7</xdr:row>
      <xdr:rowOff>46008</xdr:rowOff>
    </xdr:from>
    <xdr:to>
      <xdr:col>3</xdr:col>
      <xdr:colOff>647700</xdr:colOff>
      <xdr:row>7</xdr:row>
      <xdr:rowOff>661728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4153188"/>
          <a:ext cx="617220" cy="615720"/>
        </a:xfrm>
        <a:prstGeom prst="rect">
          <a:avLst/>
        </a:prstGeom>
      </xdr:spPr>
    </xdr:pic>
    <xdr:clientData/>
  </xdr:twoCellAnchor>
  <xdr:twoCellAnchor editAs="oneCell">
    <xdr:from>
      <xdr:col>3</xdr:col>
      <xdr:colOff>91441</xdr:colOff>
      <xdr:row>5</xdr:row>
      <xdr:rowOff>30011</xdr:rowOff>
    </xdr:from>
    <xdr:to>
      <xdr:col>3</xdr:col>
      <xdr:colOff>579120</xdr:colOff>
      <xdr:row>5</xdr:row>
      <xdr:rowOff>667001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1" y="2750351"/>
          <a:ext cx="487679" cy="63699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</xdr:row>
      <xdr:rowOff>15240</xdr:rowOff>
    </xdr:from>
    <xdr:to>
      <xdr:col>1</xdr:col>
      <xdr:colOff>670559</xdr:colOff>
      <xdr:row>4</xdr:row>
      <xdr:rowOff>683864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2042160"/>
          <a:ext cx="647699" cy="668624"/>
        </a:xfrm>
        <a:prstGeom prst="rect">
          <a:avLst/>
        </a:prstGeom>
      </xdr:spPr>
    </xdr:pic>
    <xdr:clientData/>
  </xdr:twoCellAnchor>
  <xdr:twoCellAnchor editAs="oneCell">
    <xdr:from>
      <xdr:col>1</xdr:col>
      <xdr:colOff>49967</xdr:colOff>
      <xdr:row>5</xdr:row>
      <xdr:rowOff>68581</xdr:rowOff>
    </xdr:from>
    <xdr:to>
      <xdr:col>1</xdr:col>
      <xdr:colOff>638472</xdr:colOff>
      <xdr:row>5</xdr:row>
      <xdr:rowOff>647700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5247" y="2788921"/>
          <a:ext cx="588505" cy="579119"/>
        </a:xfrm>
        <a:prstGeom prst="rect">
          <a:avLst/>
        </a:prstGeom>
      </xdr:spPr>
    </xdr:pic>
    <xdr:clientData/>
  </xdr:twoCellAnchor>
  <xdr:twoCellAnchor editAs="oneCell">
    <xdr:from>
      <xdr:col>1</xdr:col>
      <xdr:colOff>51311</xdr:colOff>
      <xdr:row>6</xdr:row>
      <xdr:rowOff>45720</xdr:rowOff>
    </xdr:from>
    <xdr:to>
      <xdr:col>1</xdr:col>
      <xdr:colOff>644711</xdr:colOff>
      <xdr:row>6</xdr:row>
      <xdr:rowOff>640080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591" y="3459480"/>
          <a:ext cx="593400" cy="59436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7</xdr:row>
      <xdr:rowOff>30480</xdr:rowOff>
    </xdr:from>
    <xdr:to>
      <xdr:col>1</xdr:col>
      <xdr:colOff>624840</xdr:colOff>
      <xdr:row>7</xdr:row>
      <xdr:rowOff>640080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413766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43859</xdr:colOff>
      <xdr:row>0</xdr:row>
      <xdr:rowOff>38100</xdr:rowOff>
    </xdr:from>
    <xdr:to>
      <xdr:col>0</xdr:col>
      <xdr:colOff>1293849</xdr:colOff>
      <xdr:row>4</xdr:row>
      <xdr:rowOff>50787</xdr:rowOff>
    </xdr:to>
    <xdr:pic>
      <xdr:nvPicPr>
        <xdr:cNvPr id="2" name="Рисунок 1" descr=" 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57150"/>
          <a:ext cx="1249680" cy="89001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213/moscow/house/posyolok_voskresenskoye_66s4/Z04YcgNnQUIFQFtvfXlweHpiZA==/?ll=37.452603%2C55.518751&amp;source=wizgeo&amp;utm_medium=maps-desktop&amp;utm_source=serp&amp;z=15.58" TargetMode="External"/><Relationship Id="rId2" Type="http://schemas.openxmlformats.org/officeDocument/2006/relationships/hyperlink" Target="mailto:volkov@lakom-st.ru" TargetMode="External"/><Relationship Id="rId1" Type="http://schemas.openxmlformats.org/officeDocument/2006/relationships/hyperlink" Target="https://lakom-st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lakom-st.ru/catalog/akrilovaya-finishnaya-shpatlevka-usilennaya-dlya-tsokolya-16kg-28kg-50kg/" TargetMode="External"/><Relationship Id="rId2" Type="http://schemas.openxmlformats.org/officeDocument/2006/relationships/hyperlink" Target="https://lakom-st.ru/catalog/akrilovaya-finishnaya-shpatlevka-elastichnaya-fasadnaya-16kg-28kg-50kg/" TargetMode="External"/><Relationship Id="rId1" Type="http://schemas.openxmlformats.org/officeDocument/2006/relationships/hyperlink" Target="https://lakom-st.ru/catalog/akrilovaya-finishnaya-shpatlevka-interernaya-16kg-28kg-50kg/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marbleshop.ru/" TargetMode="External"/><Relationship Id="rId1" Type="http://schemas.openxmlformats.org/officeDocument/2006/relationships/hyperlink" Target="https://marbleshop.ru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lakom-st.ru/catalog/akrilovaya-gidroizolyatsiya-akvalateks-ekonom-6kg-10kg-20kg-40kg/" TargetMode="External"/><Relationship Id="rId2" Type="http://schemas.openxmlformats.org/officeDocument/2006/relationships/hyperlink" Target="https://lakom-st.ru/catalog/germetik-dlya-mezhpanelnikh-shvov-6kg-10kg-40kg/" TargetMode="External"/><Relationship Id="rId1" Type="http://schemas.openxmlformats.org/officeDocument/2006/relationships/hyperlink" Target="https://lakom-st.ru/catalog/akrilovaya-gidroizolyatsiya-akvalateks-6kg-10kg-20kg-40kg/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s://lakom-st.ru/catalog/silikonovaya-propitka-5kg-10kg-32kg/" TargetMode="External"/><Relationship Id="rId4" Type="http://schemas.openxmlformats.org/officeDocument/2006/relationships/hyperlink" Target="https://lakom-st.ru/catalog/akrilovaya-gidroizolyatsiya-akvalateks-ekonom-6kg-10kg-20kg-40kg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lakom-st.ru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lakom-st.r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akom-st.ru/catalog/akrilovaya-fasadnaya-kraska-superbelaya-ultra-5-15kg-25kg-45kg/" TargetMode="External"/><Relationship Id="rId18" Type="http://schemas.openxmlformats.org/officeDocument/2006/relationships/hyperlink" Target="https://lakom-st.ru/catalog/akrilovaya-grunt-emal-antikorrozionnaya-po-metallu-6kg-12kg-23kg-36kg/" TargetMode="External"/><Relationship Id="rId26" Type="http://schemas.openxmlformats.org/officeDocument/2006/relationships/hyperlink" Target="https://lakom-st.ru/catalog/akrilovaya-kraska-glyantsevaya-dlya-metalla-6kg-12kg-22kg-36kg/" TargetMode="External"/><Relationship Id="rId39" Type="http://schemas.openxmlformats.org/officeDocument/2006/relationships/hyperlink" Target="https://lakom-st.ru/catalog/interernaya-srednefakturnaya-dekorativnaya-shtukaturka-pod-dalneyshuyu-okrasku-16kg-28kg-50kg/" TargetMode="External"/><Relationship Id="rId21" Type="http://schemas.openxmlformats.org/officeDocument/2006/relationships/hyperlink" Target="https://lakom-st.ru/catalog/akrilovaya-gruntovka-super-glubokogo-proniknoveniya-5kg-10kg-32kg/" TargetMode="External"/><Relationship Id="rId34" Type="http://schemas.openxmlformats.org/officeDocument/2006/relationships/hyperlink" Target="https://lakom-st.ru/catalog/akriloviy-grunt-kvarts-adgezionniy-75-kg-15kg-25kg-45-kg/" TargetMode="External"/><Relationship Id="rId42" Type="http://schemas.openxmlformats.org/officeDocument/2006/relationships/hyperlink" Target="https://lakom-st.ru/catalog/fasadnaya-akrilovaya-srednefakturnaya-dekorativnaya-shtukaturka-pod-shubu-16kg-28kg-50kg/" TargetMode="External"/><Relationship Id="rId47" Type="http://schemas.openxmlformats.org/officeDocument/2006/relationships/hyperlink" Target="https://lakom-st.ru/catalog/silikonovaya-fasadnaya-melkofakturnaya-dekorativnaya-shtukaturka-pod-shubu-16kg-28kg-50kg/" TargetMode="External"/><Relationship Id="rId50" Type="http://schemas.openxmlformats.org/officeDocument/2006/relationships/hyperlink" Target="https://lakom-st.ru/catalog/koroed-dekorativnaya-silikonovaya-fasadnaya-shtukaturka-16-kg-28kg-50kg/" TargetMode="External"/><Relationship Id="rId55" Type="http://schemas.openxmlformats.org/officeDocument/2006/relationships/hyperlink" Target="https://lakom-st.ru/catalog/venetsianskaya-shtukaturka-10kg-20-kg-30kg/" TargetMode="External"/><Relationship Id="rId63" Type="http://schemas.openxmlformats.org/officeDocument/2006/relationships/hyperlink" Target="https://lakom-st.ru/catalog/silikonovaya-propitka-5kg-10kg-32kg/" TargetMode="External"/><Relationship Id="rId68" Type="http://schemas.openxmlformats.org/officeDocument/2006/relationships/hyperlink" Target="https://marbleshop.ru/" TargetMode="External"/><Relationship Id="rId7" Type="http://schemas.openxmlformats.org/officeDocument/2006/relationships/hyperlink" Target="https://lakom-st.ru/catalog/akrilovaya-interernaya-kraska-vlagostoykaya-balans-1-15kg-25-kg-45kg/" TargetMode="External"/><Relationship Id="rId2" Type="http://schemas.openxmlformats.org/officeDocument/2006/relationships/hyperlink" Target="https://lakom-st.ru/catalog/kraska-dlya-radiatorov-matovaya-poluglyantsevaya/" TargetMode="External"/><Relationship Id="rId16" Type="http://schemas.openxmlformats.org/officeDocument/2006/relationships/hyperlink" Target="https://lakom-st.ru/catalog/kraska-akrilovaya-fasadnaya-universalnaya-emal-blesk-12kg-22kg-36kg/" TargetMode="External"/><Relationship Id="rId29" Type="http://schemas.openxmlformats.org/officeDocument/2006/relationships/hyperlink" Target="https://lakom-st.ru/catalog/interernaya-silikatnaya-melkofakturnaya-dekorativnaya-shtukaturka-16kg-28kg-50kg/" TargetMode="External"/><Relationship Id="rId1" Type="http://schemas.openxmlformats.org/officeDocument/2006/relationships/hyperlink" Target="https://lakom-st.ru/catalog/kraska-dlya-radiatorov-matovaya-poluglyantsevaya/" TargetMode="External"/><Relationship Id="rId6" Type="http://schemas.openxmlformats.org/officeDocument/2006/relationships/hyperlink" Target="https://lakom-st.ru/catalog/akrilovaya-interernaya-kraska-balans-1-ekonom-15kg-25kg-45kg/" TargetMode="External"/><Relationship Id="rId11" Type="http://schemas.openxmlformats.org/officeDocument/2006/relationships/hyperlink" Target="https://lakom-st.ru/catalog/akrilovaya-fasadnaya-kraska-stoykaya-ultra-1-15kg-25-kg-45kg/" TargetMode="External"/><Relationship Id="rId24" Type="http://schemas.openxmlformats.org/officeDocument/2006/relationships/hyperlink" Target="https://lakom-st.ru/catalog/akrilovaya-interernaya-kraska-moyuschayasya-balans-3-s-kroshkoy-15kg-25-kg-45kg/" TargetMode="External"/><Relationship Id="rId32" Type="http://schemas.openxmlformats.org/officeDocument/2006/relationships/hyperlink" Target="https://lakom-st.ru/catalog/akrilovaya-gruntovka-super-glubokogo-proniknoveniya-ekonom-5kg-10kg-32kg/" TargetMode="External"/><Relationship Id="rId37" Type="http://schemas.openxmlformats.org/officeDocument/2006/relationships/hyperlink" Target="https://lakom-st.ru/catalog/akrilovaya-gruntovka-betonokontakt-st-ekonom-75-kg-15kg-25kg-45kg/" TargetMode="External"/><Relationship Id="rId40" Type="http://schemas.openxmlformats.org/officeDocument/2006/relationships/hyperlink" Target="https://lakom-st.ru/catalog/koroed-intererniy-pod-dalneyshuyu-okrasku-16kg-28kg-45kg/" TargetMode="External"/><Relationship Id="rId45" Type="http://schemas.openxmlformats.org/officeDocument/2006/relationships/hyperlink" Target="https://lakom-st.ru/catalog/samannaya-fasadnaya-akrilovaya-dekorativnaya-shtukaturka-16kg-28kg-50kg/" TargetMode="External"/><Relationship Id="rId53" Type="http://schemas.openxmlformats.org/officeDocument/2006/relationships/hyperlink" Target="https://lakom-st.ru/catalog/dekorativnoe-pokritie-travertin-15kg-25-kg-45kg/" TargetMode="External"/><Relationship Id="rId58" Type="http://schemas.openxmlformats.org/officeDocument/2006/relationships/hyperlink" Target="https://lakom-st.ru/catalog/lak-zaschitniy-dlya-dekorativnogo-pokritiya-12kg-40kg/" TargetMode="External"/><Relationship Id="rId66" Type="http://schemas.openxmlformats.org/officeDocument/2006/relationships/hyperlink" Target="https://lakom-st.ru/catalog/akrilovaya-finishnaya-shpatlevka-usilennaya-dlya-tsokolya-16kg-28kg-50kg/" TargetMode="External"/><Relationship Id="rId5" Type="http://schemas.openxmlformats.org/officeDocument/2006/relationships/hyperlink" Target="https://lakom-st.ru/catalog/kraska-dlya-tsokolya-akrilovaya/" TargetMode="External"/><Relationship Id="rId15" Type="http://schemas.openxmlformats.org/officeDocument/2006/relationships/hyperlink" Target="https://lakom-st.ru/catalog/kraska-akrilovaya-fasadnaya-silikonovaya-lotos-15kg-25kg-45-kg/" TargetMode="External"/><Relationship Id="rId23" Type="http://schemas.openxmlformats.org/officeDocument/2006/relationships/hyperlink" Target="https://lakom-st.ru/catalog/akrilovaya-fasadnaya-kraska-ultra-3-s-kroshkoy-15kg-25kg-45kg/" TargetMode="External"/><Relationship Id="rId28" Type="http://schemas.openxmlformats.org/officeDocument/2006/relationships/hyperlink" Target="https://lakom-st.ru/catalog/interernaya-silikatnaya-kraska-ekonom-15kg-25-kg-45kg/" TargetMode="External"/><Relationship Id="rId36" Type="http://schemas.openxmlformats.org/officeDocument/2006/relationships/hyperlink" Target="https://lakom-st.ru/catalog/akrilovaya-gruntovka-betonokontakt-st-75-kg-15kg-25kg-45kg/" TargetMode="External"/><Relationship Id="rId49" Type="http://schemas.openxmlformats.org/officeDocument/2006/relationships/hyperlink" Target="https://lakom-st.ru/catalog/silikonovaya-fasadnaya-krupnofakturnaya-dekorativnaya-shtukaturka-pod-shubu-16kg-28kg-50kg/" TargetMode="External"/><Relationship Id="rId57" Type="http://schemas.openxmlformats.org/officeDocument/2006/relationships/hyperlink" Target="https://lakom-st.ru/catalog/relefniy-shelk-15kg-25kg-45kg/" TargetMode="External"/><Relationship Id="rId61" Type="http://schemas.openxmlformats.org/officeDocument/2006/relationships/hyperlink" Target="https://lakom-st.ru/catalog/akrilovaya-gidroizolyatsiya-akvalateks-ekonom-6kg-10kg-20kg-40kg/" TargetMode="External"/><Relationship Id="rId10" Type="http://schemas.openxmlformats.org/officeDocument/2006/relationships/hyperlink" Target="https://lakom-st.ru/catalog/akrilovaya-fasadnaya-kraska-stoykaya-ultra-1-ekonom-15kg-25-kg-45kg/" TargetMode="External"/><Relationship Id="rId19" Type="http://schemas.openxmlformats.org/officeDocument/2006/relationships/hyperlink" Target="https://lakom-st.ru/catalog/akrilovaya-gruntovka-norma-5kg-10kg-32kg/" TargetMode="External"/><Relationship Id="rId31" Type="http://schemas.openxmlformats.org/officeDocument/2006/relationships/hyperlink" Target="https://lakom-st.ru/catalog/granulnaya-silikatnaya-fasadnaya-dekorativnaya-shtukaturka-16kg-28kg-45kg/" TargetMode="External"/><Relationship Id="rId44" Type="http://schemas.openxmlformats.org/officeDocument/2006/relationships/hyperlink" Target="https://lakom-st.ru/catalog/koroed-fasadnaya-akrilovaya-dekorativnaya-shtukaturka-16kg-28kg-45kg/" TargetMode="External"/><Relationship Id="rId52" Type="http://schemas.openxmlformats.org/officeDocument/2006/relationships/hyperlink" Target="https://lakom-st.ru/catalog/granulnaya-silikonovaya-fasadnaya-dekorativnaya-shtukaturka-16kg-28kg-50kg/" TargetMode="External"/><Relationship Id="rId60" Type="http://schemas.openxmlformats.org/officeDocument/2006/relationships/hyperlink" Target="https://lakom-st.ru/catalog/germetik-dlya-mezhpanelnikh-shvov-6kg-10kg-40kg/" TargetMode="External"/><Relationship Id="rId65" Type="http://schemas.openxmlformats.org/officeDocument/2006/relationships/hyperlink" Target="https://lakom-st.ru/catalog/akrilovaya-finishnaya-shpatlevka-elastichnaya-fasadnaya-16kg-28kg-50kg/" TargetMode="External"/><Relationship Id="rId4" Type="http://schemas.openxmlformats.org/officeDocument/2006/relationships/hyperlink" Target="https://lakom-st.ru/catalog/kraska-dlya-krishi-akrilovaya/" TargetMode="External"/><Relationship Id="rId9" Type="http://schemas.openxmlformats.org/officeDocument/2006/relationships/hyperlink" Target="https://lakom-st.ru/catalog/akrilovaya-interernaya-kraska-superbelaya-balans-5-15kg-25kg-45kg/" TargetMode="External"/><Relationship Id="rId14" Type="http://schemas.openxmlformats.org/officeDocument/2006/relationships/hyperlink" Target="https://lakom-st.ru/catalog/kraska-akrilovaya-rezinovaya-visokoelastichnaya-superbelaya-restavrator-14kg-23-kg-42kg/" TargetMode="External"/><Relationship Id="rId22" Type="http://schemas.openxmlformats.org/officeDocument/2006/relationships/hyperlink" Target="https://lakom-st.ru/catalog/gruntovka-silikonovaya-glubokogo-proniknoveniya-5kg-10kg-32-kg/" TargetMode="External"/><Relationship Id="rId27" Type="http://schemas.openxmlformats.org/officeDocument/2006/relationships/hyperlink" Target="https://lakom-st.ru/catalog/interernaya-silikatnaya-kraska-15kg-25-kg-45kg/" TargetMode="External"/><Relationship Id="rId30" Type="http://schemas.openxmlformats.org/officeDocument/2006/relationships/hyperlink" Target="https://lakom-st.ru/catalog/interernaya-silikatnaya-srednefakturnaya-dekorativnaya-shtukaturka-16kg-28kg-50kg/" TargetMode="External"/><Relationship Id="rId35" Type="http://schemas.openxmlformats.org/officeDocument/2006/relationships/hyperlink" Target="https://lakom-st.ru/catalog/grunt-kontsentrat-akriloviy-universalniy-5kg-10kg-32-kg/" TargetMode="External"/><Relationship Id="rId43" Type="http://schemas.openxmlformats.org/officeDocument/2006/relationships/hyperlink" Target="https://lakom-st.ru/catalog/fasadnaya-akrilovaya-krupnofakturnaya-dekorativnaya-shtukaturka-pod-shubu-16kg-28kg-50kg/" TargetMode="External"/><Relationship Id="rId48" Type="http://schemas.openxmlformats.org/officeDocument/2006/relationships/hyperlink" Target="https://lakom-st.ru/catalog/silikonovaya-fasadnaya-srednefakturnaya-dekorativnaya-shtukaturka-pod-shubu-16kg-28-kg-50kg/" TargetMode="External"/><Relationship Id="rId56" Type="http://schemas.openxmlformats.org/officeDocument/2006/relationships/hyperlink" Target="https://lakom-st.ru/catalog/mokriy-shelk-10kg-20kg-30kg/" TargetMode="External"/><Relationship Id="rId64" Type="http://schemas.openxmlformats.org/officeDocument/2006/relationships/hyperlink" Target="https://lakom-st.ru/catalog/akrilovaya-finishnaya-shpatlevka-interernaya-16kg-28kg-50kg/" TargetMode="External"/><Relationship Id="rId69" Type="http://schemas.openxmlformats.org/officeDocument/2006/relationships/hyperlink" Target="https://marbleshop.ru/" TargetMode="External"/><Relationship Id="rId8" Type="http://schemas.openxmlformats.org/officeDocument/2006/relationships/hyperlink" Target="https://lakom-st.ru/catalog/akrilovaya-interernaya-kraska-moyuschayasya-balans-3-15kg-25-kg-45kg/" TargetMode="External"/><Relationship Id="rId51" Type="http://schemas.openxmlformats.org/officeDocument/2006/relationships/hyperlink" Target="https://lakom-st.ru/catalog/samannaya-silikonovaya-fasadnaya-dekorativnaya-shtukaturka-16kg-28kg-50kg/" TargetMode="External"/><Relationship Id="rId3" Type="http://schemas.openxmlformats.org/officeDocument/2006/relationships/hyperlink" Target="https://lakom-st.ru/catalog/kraska-dlya-derevev-akrilovaya/" TargetMode="External"/><Relationship Id="rId12" Type="http://schemas.openxmlformats.org/officeDocument/2006/relationships/hyperlink" Target="https://lakom-st.ru/catalog/akrilovaya-fasadnaya-kraska-usilennaya-ultra-3-15kg-25kg-45kg/" TargetMode="External"/><Relationship Id="rId17" Type="http://schemas.openxmlformats.org/officeDocument/2006/relationships/hyperlink" Target="https://lakom-st.ru/catalog/kraska-akrilovaya-iznosostoykaya-kontakt-6kg-12kg-22-kg-36kg/" TargetMode="External"/><Relationship Id="rId25" Type="http://schemas.openxmlformats.org/officeDocument/2006/relationships/hyperlink" Target="https://lakom-st.ru/catalog/kraska-akrilovaya-rezinovaya-visokoelastichnaya-superbelaya-restavrator-ekonom-14kg-23-kg-42kg/" TargetMode="External"/><Relationship Id="rId33" Type="http://schemas.openxmlformats.org/officeDocument/2006/relationships/hyperlink" Target="https://lakom-st.ru/catalog/akriloviy-grunt-beliy-ukrivayuschiy-15kg-25kg-45-kg/" TargetMode="External"/><Relationship Id="rId38" Type="http://schemas.openxmlformats.org/officeDocument/2006/relationships/hyperlink" Target="https://lakom-st.ru/catalog/interernaya-melkofakturnaya-dekorativnaya-shtukaturka-pod-dalneyshuyu-okrasku-16kg-28kg-50kg/" TargetMode="External"/><Relationship Id="rId46" Type="http://schemas.openxmlformats.org/officeDocument/2006/relationships/hyperlink" Target="https://lakom-st.ru/catalog/granulnaya-fasadnaya-akrilovaya-dekorativnaya-shtukaturka-16kg-28-kg-50kg/" TargetMode="External"/><Relationship Id="rId59" Type="http://schemas.openxmlformats.org/officeDocument/2006/relationships/hyperlink" Target="https://lakom-st.ru/catalog/akrilovaya-gidroizolyatsiya-akvalateks-6kg-10kg-20kg-40kg/" TargetMode="External"/><Relationship Id="rId67" Type="http://schemas.openxmlformats.org/officeDocument/2006/relationships/hyperlink" Target="https://lakom-st.ru/catalog/lak-zaschitniy-akriloviy-dlya-dereva-5kg-10kg-20-kg-30kg/" TargetMode="External"/><Relationship Id="rId20" Type="http://schemas.openxmlformats.org/officeDocument/2006/relationships/hyperlink" Target="https://lakom-st.ru/catalog/gruntovka-akrilovaya-universalnaya-norma-ekonom-5kg-10kg-32-kg/" TargetMode="External"/><Relationship Id="rId41" Type="http://schemas.openxmlformats.org/officeDocument/2006/relationships/hyperlink" Target="https://lakom-st.ru/catalog/fasadnaya-akrilovaya-melkofakturnaya-dekorativnaya-shtukaturka-16kg-28kg-50kg/" TargetMode="External"/><Relationship Id="rId54" Type="http://schemas.openxmlformats.org/officeDocument/2006/relationships/hyperlink" Target="https://lakom-st.ru/catalog/art-beton-15kg-25kg-45kg/" TargetMode="External"/><Relationship Id="rId62" Type="http://schemas.openxmlformats.org/officeDocument/2006/relationships/hyperlink" Target="https://lakom-st.ru/catalog/akrilovaya-gidroizolyatsiya-akvalateks-ekonom-6kg-10kg-20kg-40kg/" TargetMode="External"/><Relationship Id="rId7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akrilovaya-gruntovka-betonokontakt-st-ekonom-75-kg-15kg-25kg-45kg/" TargetMode="External"/><Relationship Id="rId13" Type="http://schemas.openxmlformats.org/officeDocument/2006/relationships/hyperlink" Target="https://lakom-st.ru/catalog/relefniy-shelk-15kg-25kg-45kg/" TargetMode="External"/><Relationship Id="rId3" Type="http://schemas.openxmlformats.org/officeDocument/2006/relationships/hyperlink" Target="https://lakom-st.ru/catalog/akrilovaya-fasadnaya-kraska-stoykaya-ultra-1-ekonom-15kg-25-kg-45kg/" TargetMode="External"/><Relationship Id="rId7" Type="http://schemas.openxmlformats.org/officeDocument/2006/relationships/hyperlink" Target="https://lakom-st.ru/catalog/akrilovaya-gruntovka-super-glubokogo-proniknoveniya-ekonom-5kg-10kg-32kg/" TargetMode="External"/><Relationship Id="rId12" Type="http://schemas.openxmlformats.org/officeDocument/2006/relationships/hyperlink" Target="https://lakom-st.ru/catalog/mokriy-shelk-10kg-20kg-30kg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lakom-st.ru/catalog/akrilovaya-interernaya-kraska-balans-1-ekonom-15kg-25kg-45kg/" TargetMode="External"/><Relationship Id="rId16" Type="http://schemas.openxmlformats.org/officeDocument/2006/relationships/hyperlink" Target="https://lakom-st.ru/catalog/akrilovaya-finishnaya-shpatlevka-interernaya-16kg-28kg-50kg/" TargetMode="External"/><Relationship Id="rId1" Type="http://schemas.openxmlformats.org/officeDocument/2006/relationships/hyperlink" Target="https://lakom-st.ru/catalog/kraska-dlya-derevev-akrilovaya/" TargetMode="External"/><Relationship Id="rId6" Type="http://schemas.openxmlformats.org/officeDocument/2006/relationships/hyperlink" Target="https://lakom-st.ru/catalog/granulnaya-silikatnaya-fasadnaya-dekorativnaya-shtukaturka-16kg-28kg-45kg/" TargetMode="External"/><Relationship Id="rId11" Type="http://schemas.openxmlformats.org/officeDocument/2006/relationships/hyperlink" Target="https://lakom-st.ru/catalog/venetsianskaya-shtukaturka-10kg-20-kg-30kg/" TargetMode="External"/><Relationship Id="rId5" Type="http://schemas.openxmlformats.org/officeDocument/2006/relationships/hyperlink" Target="https://lakom-st.ru/catalog/kraska-akrilovaya-rezinovaya-visokoelastichnaya-superbelaya-restavrator-ekonom-14kg-23-kg-42kg/" TargetMode="External"/><Relationship Id="rId15" Type="http://schemas.openxmlformats.org/officeDocument/2006/relationships/hyperlink" Target="https://lakom-st.ru/catalog/akrilovaya-gidroizolyatsiya-akvalateks-ekonom-6kg-10kg-20kg-40kg/" TargetMode="External"/><Relationship Id="rId10" Type="http://schemas.openxmlformats.org/officeDocument/2006/relationships/hyperlink" Target="https://lakom-st.ru/catalog/art-beton-15kg-25kg-45kg/" TargetMode="External"/><Relationship Id="rId4" Type="http://schemas.openxmlformats.org/officeDocument/2006/relationships/hyperlink" Target="https://lakom-st.ru/catalog/gruntovka-akrilovaya-universalnaya-norma-ekonom-5kg-10kg-32-kg/" TargetMode="External"/><Relationship Id="rId9" Type="http://schemas.openxmlformats.org/officeDocument/2006/relationships/hyperlink" Target="https://lakom-st.ru/catalog/dekorativnoe-pokritie-travertin-15kg-25-kg-45kg/" TargetMode="External"/><Relationship Id="rId14" Type="http://schemas.openxmlformats.org/officeDocument/2006/relationships/hyperlink" Target="https://lakom-st.ru/catalog/germetik-dlya-mezhpanelnikh-shvov-6kg-10kg-40kg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kraska-akrilovaya-fasadnaya-silikonovaya-lotos-15kg-25kg-45-kg/" TargetMode="External"/><Relationship Id="rId13" Type="http://schemas.openxmlformats.org/officeDocument/2006/relationships/hyperlink" Target="https://lakom-st.ru/catalog/akrilovaya-fasadnaya-kraska-ultra-3-s-kroshkoy-15kg-25kg-45kg/" TargetMode="External"/><Relationship Id="rId18" Type="http://schemas.openxmlformats.org/officeDocument/2006/relationships/hyperlink" Target="https://lakom-st.ru/catalog/interernaya-melkofakturnaya-dekorativnaya-shtukaturka-pod-dalneyshuyu-okrasku-16kg-28kg-50kg/" TargetMode="External"/><Relationship Id="rId3" Type="http://schemas.openxmlformats.org/officeDocument/2006/relationships/hyperlink" Target="https://lakom-st.ru/catalog/akrilovaya-interernaya-kraska-superbelaya-balans-5-15kg-25kg-45kg/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lakom-st.ru/catalog/kraska-akrilovaya-rezinovaya-visokoelastichnaya-superbelaya-restavrator-14kg-23-kg-42kg/" TargetMode="External"/><Relationship Id="rId12" Type="http://schemas.openxmlformats.org/officeDocument/2006/relationships/hyperlink" Target="https://lakom-st.ru/catalog/akrilovaya-gruntovka-super-glubokogo-proniknoveniya-5kg-10kg-32kg/" TargetMode="External"/><Relationship Id="rId17" Type="http://schemas.openxmlformats.org/officeDocument/2006/relationships/hyperlink" Target="https://lakom-st.ru/catalog/akrilovaya-gruntovka-betonokontakt-st-75-kg-15kg-25kg-45kg/" TargetMode="External"/><Relationship Id="rId2" Type="http://schemas.openxmlformats.org/officeDocument/2006/relationships/hyperlink" Target="https://lakom-st.ru/catalog/akrilovaya-interernaya-kraska-moyuschayasya-balans-3-15kg-25-kg-45kg/" TargetMode="External"/><Relationship Id="rId16" Type="http://schemas.openxmlformats.org/officeDocument/2006/relationships/hyperlink" Target="https://lakom-st.ru/catalog/granulnaya-silikatnaya-fasadnaya-dekorativnaya-shtukaturka-16kg-28kg-45kg/" TargetMode="External"/><Relationship Id="rId20" Type="http://schemas.openxmlformats.org/officeDocument/2006/relationships/hyperlink" Target="https://lakom-st.ru/catalog/koroed-intererniy-pod-dalneyshuyu-okrasku-16kg-28kg-45kg/" TargetMode="External"/><Relationship Id="rId1" Type="http://schemas.openxmlformats.org/officeDocument/2006/relationships/hyperlink" Target="https://lakom-st.ru/catalog/akrilovaya-interernaya-kraska-vlagostoykaya-balans-1-15kg-25-kg-45kg/" TargetMode="External"/><Relationship Id="rId6" Type="http://schemas.openxmlformats.org/officeDocument/2006/relationships/hyperlink" Target="https://lakom-st.ru/catalog/akrilovaya-fasadnaya-kraska-superbelaya-ultra-5-15kg-25kg-45kg/" TargetMode="External"/><Relationship Id="rId11" Type="http://schemas.openxmlformats.org/officeDocument/2006/relationships/hyperlink" Target="https://lakom-st.ru/catalog/akrilovaya-gruntovka-norma-5kg-10kg-32kg/" TargetMode="External"/><Relationship Id="rId5" Type="http://schemas.openxmlformats.org/officeDocument/2006/relationships/hyperlink" Target="https://lakom-st.ru/catalog/akrilovaya-fasadnaya-kraska-usilennaya-ultra-3-15kg-25kg-45kg/" TargetMode="External"/><Relationship Id="rId15" Type="http://schemas.openxmlformats.org/officeDocument/2006/relationships/hyperlink" Target="https://lakom-st.ru/catalog/kraska-akrilovaya-rezinovaya-visokoelastichnaya-superbelaya-restavrator-ekonom-14kg-23-kg-42kg/" TargetMode="External"/><Relationship Id="rId10" Type="http://schemas.openxmlformats.org/officeDocument/2006/relationships/hyperlink" Target="https://lakom-st.ru/catalog/akrilovaya-grunt-emal-antikorrozionnaya-po-metallu-6kg-12kg-23kg-36kg/" TargetMode="External"/><Relationship Id="rId19" Type="http://schemas.openxmlformats.org/officeDocument/2006/relationships/hyperlink" Target="https://lakom-st.ru/catalog/interernaya-srednefakturnaya-dekorativnaya-shtukaturka-pod-dalneyshuyu-okrasku-16kg-28kg-50kg/" TargetMode="External"/><Relationship Id="rId4" Type="http://schemas.openxmlformats.org/officeDocument/2006/relationships/hyperlink" Target="https://lakom-st.ru/catalog/akrilovaya-fasadnaya-kraska-stoykaya-ultra-1-15kg-25-kg-45kg/" TargetMode="External"/><Relationship Id="rId9" Type="http://schemas.openxmlformats.org/officeDocument/2006/relationships/hyperlink" Target="https://lakom-st.ru/catalog/kraska-akrilovaya-fasadnaya-universalnaya-emal-blesk-12kg-22kg-36kg/" TargetMode="External"/><Relationship Id="rId14" Type="http://schemas.openxmlformats.org/officeDocument/2006/relationships/hyperlink" Target="https://lakom-st.ru/catalog/akrilovaya-interernaya-kraska-moyuschayasya-balans-3-s-kroshkoy-15kg-25-kg-45k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interernaya-silikatnaya-kraska-15kg-25-kg-45kg/" TargetMode="External"/><Relationship Id="rId3" Type="http://schemas.openxmlformats.org/officeDocument/2006/relationships/hyperlink" Target="https://lakom-st.ru/catalog/akrilovaya-interernaya-kraska-balans-1-ekonom-15kg-25kg-45kg/" TargetMode="External"/><Relationship Id="rId7" Type="http://schemas.openxmlformats.org/officeDocument/2006/relationships/hyperlink" Target="https://lakom-st.ru/catalog/akrilovaya-interernaya-kraska-moyuschayasya-balans-3-s-kroshkoy-15kg-25-kg-45kg/" TargetMode="External"/><Relationship Id="rId2" Type="http://schemas.openxmlformats.org/officeDocument/2006/relationships/hyperlink" Target="https://lakom-st.ru/catalog/kraska-dlya-radiatorov-matovaya-poluglyantsevaya/" TargetMode="External"/><Relationship Id="rId1" Type="http://schemas.openxmlformats.org/officeDocument/2006/relationships/hyperlink" Target="https://lakom-st.ru/catalog/kraska-dlya-radiatorov-matovaya-poluglyantsevaya/" TargetMode="External"/><Relationship Id="rId6" Type="http://schemas.openxmlformats.org/officeDocument/2006/relationships/hyperlink" Target="https://lakom-st.ru/catalog/akrilovaya-interernaya-kraska-superbelaya-balans-5-15kg-25kg-45kg/" TargetMode="External"/><Relationship Id="rId5" Type="http://schemas.openxmlformats.org/officeDocument/2006/relationships/hyperlink" Target="https://lakom-st.ru/catalog/akrilovaya-interernaya-kraska-moyuschayasya-balans-3-15kg-25-kg-45kg/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lakom-st.ru/catalog/akrilovaya-interernaya-kraska-vlagostoykaya-balans-1-15kg-25-kg-45kg/" TargetMode="External"/><Relationship Id="rId9" Type="http://schemas.openxmlformats.org/officeDocument/2006/relationships/hyperlink" Target="https://lakom-st.ru/catalog/interernaya-silikatnaya-kraska-ekonom-15kg-25-kg-45kg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kraska-akrilovaya-rezinovaya-visokoelastichnaya-superbelaya-restavrator-14kg-23-kg-42kg/" TargetMode="External"/><Relationship Id="rId13" Type="http://schemas.openxmlformats.org/officeDocument/2006/relationships/hyperlink" Target="https://lakom-st.ru/catalog/akrilovaya-fasadnaya-kraska-ultra-3-s-kroshkoy-15kg-25kg-45kg/" TargetMode="External"/><Relationship Id="rId3" Type="http://schemas.openxmlformats.org/officeDocument/2006/relationships/hyperlink" Target="https://lakom-st.ru/catalog/kraska-dlya-tsokolya-akrilovaya/" TargetMode="External"/><Relationship Id="rId7" Type="http://schemas.openxmlformats.org/officeDocument/2006/relationships/hyperlink" Target="https://lakom-st.ru/catalog/akrilovaya-fasadnaya-kraska-superbelaya-ultra-5-15kg-25kg-45kg/" TargetMode="External"/><Relationship Id="rId12" Type="http://schemas.openxmlformats.org/officeDocument/2006/relationships/hyperlink" Target="https://lakom-st.ru/catalog/akrilovaya-grunt-emal-antikorrozionnaya-po-metallu-6kg-12kg-23kg-36kg/" TargetMode="External"/><Relationship Id="rId2" Type="http://schemas.openxmlformats.org/officeDocument/2006/relationships/hyperlink" Target="https://lakom-st.ru/catalog/kraska-dlya-krishi-akrilovaya/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s://lakom-st.ru/catalog/kraska-dlya-derevev-akrilovaya/" TargetMode="External"/><Relationship Id="rId6" Type="http://schemas.openxmlformats.org/officeDocument/2006/relationships/hyperlink" Target="https://lakom-st.ru/catalog/akrilovaya-fasadnaya-kraska-usilennaya-ultra-3-15kg-25kg-45kg/" TargetMode="External"/><Relationship Id="rId11" Type="http://schemas.openxmlformats.org/officeDocument/2006/relationships/hyperlink" Target="https://lakom-st.ru/catalog/kraska-akrilovaya-iznosostoykaya-kontakt-6kg-12kg-22-kg-36kg/" TargetMode="External"/><Relationship Id="rId5" Type="http://schemas.openxmlformats.org/officeDocument/2006/relationships/hyperlink" Target="https://lakom-st.ru/catalog/akrilovaya-fasadnaya-kraska-stoykaya-ultra-1-15kg-25-kg-45kg/" TargetMode="External"/><Relationship Id="rId15" Type="http://schemas.openxmlformats.org/officeDocument/2006/relationships/hyperlink" Target="https://lakom-st.ru/catalog/akrilovaya-kraska-glyantsevaya-dlya-metalla-6kg-12kg-22kg-36kg/" TargetMode="External"/><Relationship Id="rId10" Type="http://schemas.openxmlformats.org/officeDocument/2006/relationships/hyperlink" Target="https://lakom-st.ru/catalog/kraska-akrilovaya-fasadnaya-universalnaya-emal-blesk-12kg-22kg-36kg/" TargetMode="External"/><Relationship Id="rId4" Type="http://schemas.openxmlformats.org/officeDocument/2006/relationships/hyperlink" Target="https://lakom-st.ru/catalog/akrilovaya-fasadnaya-kraska-stoykaya-ultra-1-ekonom-15kg-25-kg-45kg/" TargetMode="External"/><Relationship Id="rId9" Type="http://schemas.openxmlformats.org/officeDocument/2006/relationships/hyperlink" Target="https://lakom-st.ru/catalog/kraska-akrilovaya-fasadnaya-silikonovaya-lotos-15kg-25kg-45-kg/" TargetMode="External"/><Relationship Id="rId14" Type="http://schemas.openxmlformats.org/officeDocument/2006/relationships/hyperlink" Target="https://lakom-st.ru/catalog/kraska-akrilovaya-rezinovaya-visokoelastichnaya-superbelaya-restavrator-ekonom-14kg-23-kg-42kg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lakom-st.ru/catalog/interernaya-silikatnaya-melkofakturnaya-dekorativnaya-shtukaturka-16kg-28kg-50kg/" TargetMode="External"/><Relationship Id="rId2" Type="http://schemas.openxmlformats.org/officeDocument/2006/relationships/hyperlink" Target="https://lakom-st.ru/catalog/interernaya-silikatnaya-kraska-ekonom-15kg-25-kg-45kg/" TargetMode="External"/><Relationship Id="rId1" Type="http://schemas.openxmlformats.org/officeDocument/2006/relationships/hyperlink" Target="https://lakom-st.ru/catalog/interernaya-silikatnaya-kraska-15kg-25-kg-45kg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lakom-st.ru/catalog/granulnaya-silikatnaya-fasadnaya-dekorativnaya-shtukaturka-16kg-28kg-45kg/" TargetMode="External"/><Relationship Id="rId4" Type="http://schemas.openxmlformats.org/officeDocument/2006/relationships/hyperlink" Target="https://lakom-st.ru/catalog/interernaya-silikatnaya-srednefakturnaya-dekorativnaya-shtukaturka-16kg-28kg-50kg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grunt-kontsentrat-akriloviy-universalniy-5kg-10kg-32-kg/" TargetMode="External"/><Relationship Id="rId3" Type="http://schemas.openxmlformats.org/officeDocument/2006/relationships/hyperlink" Target="https://lakom-st.ru/catalog/akrilovaya-gruntovka-super-glubokogo-proniknoveniya-5kg-10kg-32kg/" TargetMode="External"/><Relationship Id="rId7" Type="http://schemas.openxmlformats.org/officeDocument/2006/relationships/hyperlink" Target="https://lakom-st.ru/catalog/akriloviy-grunt-kvarts-adgezionniy-75-kg-15kg-25kg-45-kg/" TargetMode="External"/><Relationship Id="rId2" Type="http://schemas.openxmlformats.org/officeDocument/2006/relationships/hyperlink" Target="https://lakom-st.ru/catalog/gruntovka-akrilovaya-universalnaya-norma-ekonom-5kg-10kg-32-kg/" TargetMode="External"/><Relationship Id="rId1" Type="http://schemas.openxmlformats.org/officeDocument/2006/relationships/hyperlink" Target="https://lakom-st.ru/catalog/akrilovaya-gruntovka-norma-5kg-10kg-32kg/" TargetMode="External"/><Relationship Id="rId6" Type="http://schemas.openxmlformats.org/officeDocument/2006/relationships/hyperlink" Target="https://lakom-st.ru/catalog/akriloviy-grunt-beliy-ukrivayuschiy-15kg-25kg-45-kg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lakom-st.ru/catalog/akrilovaya-gruntovka-super-glubokogo-proniknoveniya-ekonom-5kg-10kg-32kg/" TargetMode="External"/><Relationship Id="rId10" Type="http://schemas.openxmlformats.org/officeDocument/2006/relationships/hyperlink" Target="https://lakom-st.ru/catalog/akrilovaya-gruntovka-betonokontakt-st-ekonom-75-kg-15kg-25kg-45kg/" TargetMode="External"/><Relationship Id="rId4" Type="http://schemas.openxmlformats.org/officeDocument/2006/relationships/hyperlink" Target="https://lakom-st.ru/catalog/gruntovka-silikonovaya-glubokogo-proniknoveniya-5kg-10kg-32-kg/" TargetMode="External"/><Relationship Id="rId9" Type="http://schemas.openxmlformats.org/officeDocument/2006/relationships/hyperlink" Target="https://lakom-st.ru/catalog/akrilovaya-gruntovka-betonokontakt-st-75-kg-15kg-25kg-45kg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lakom-st.ru/catalog/koroed-intererniy-pod-dalneyshuyu-okrasku-16kg-28kg-45kg/" TargetMode="External"/><Relationship Id="rId13" Type="http://schemas.openxmlformats.org/officeDocument/2006/relationships/hyperlink" Target="https://lakom-st.ru/catalog/samannaya-fasadnaya-akrilovaya-dekorativnaya-shtukaturka-16kg-28kg-50kg/" TargetMode="External"/><Relationship Id="rId18" Type="http://schemas.openxmlformats.org/officeDocument/2006/relationships/hyperlink" Target="https://lakom-st.ru/catalog/koroed-dekorativnaya-silikonovaya-fasadnaya-shtukaturka-16-kg-28kg-50kg/" TargetMode="External"/><Relationship Id="rId3" Type="http://schemas.openxmlformats.org/officeDocument/2006/relationships/hyperlink" Target="https://lakom-st.ru/catalog/venetsianskaya-shtukaturka-10kg-20-kg-30kg/" TargetMode="External"/><Relationship Id="rId21" Type="http://schemas.openxmlformats.org/officeDocument/2006/relationships/hyperlink" Target="https://lakom-st.ru/catalog/interernaya-silikatnaya-melkofakturnaya-dekorativnaya-shtukaturka-16kg-28kg-50kg/" TargetMode="External"/><Relationship Id="rId7" Type="http://schemas.openxmlformats.org/officeDocument/2006/relationships/hyperlink" Target="https://lakom-st.ru/catalog/interernaya-srednefakturnaya-dekorativnaya-shtukaturka-pod-dalneyshuyu-okrasku-16kg-28kg-50kg/" TargetMode="External"/><Relationship Id="rId12" Type="http://schemas.openxmlformats.org/officeDocument/2006/relationships/hyperlink" Target="https://lakom-st.ru/catalog/koroed-fasadnaya-akrilovaya-dekorativnaya-shtukaturka-16kg-28kg-45kg/" TargetMode="External"/><Relationship Id="rId17" Type="http://schemas.openxmlformats.org/officeDocument/2006/relationships/hyperlink" Target="https://lakom-st.ru/catalog/silikonovaya-fasadnaya-krupnofakturnaya-dekorativnaya-shtukaturka-pod-shubu-16kg-28kg-50kg/" TargetMode="External"/><Relationship Id="rId2" Type="http://schemas.openxmlformats.org/officeDocument/2006/relationships/hyperlink" Target="https://lakom-st.ru/catalog/art-beton-15kg-25kg-45kg/" TargetMode="External"/><Relationship Id="rId16" Type="http://schemas.openxmlformats.org/officeDocument/2006/relationships/hyperlink" Target="https://lakom-st.ru/catalog/silikonovaya-fasadnaya-srednefakturnaya-dekorativnaya-shtukaturka-pod-shubu-16kg-28-kg-50kg/" TargetMode="External"/><Relationship Id="rId20" Type="http://schemas.openxmlformats.org/officeDocument/2006/relationships/hyperlink" Target="https://lakom-st.ru/catalog/granulnaya-silikonovaya-fasadnaya-dekorativnaya-shtukaturka-16kg-28kg-50kg/" TargetMode="External"/><Relationship Id="rId1" Type="http://schemas.openxmlformats.org/officeDocument/2006/relationships/hyperlink" Target="https://lakom-st.ru/catalog/dekorativnoe-pokritie-travertin-15kg-25-kg-45kg/" TargetMode="External"/><Relationship Id="rId6" Type="http://schemas.openxmlformats.org/officeDocument/2006/relationships/hyperlink" Target="https://lakom-st.ru/catalog/interernaya-melkofakturnaya-dekorativnaya-shtukaturka-pod-dalneyshuyu-okrasku-16kg-28kg-50kg/" TargetMode="External"/><Relationship Id="rId11" Type="http://schemas.openxmlformats.org/officeDocument/2006/relationships/hyperlink" Target="https://lakom-st.ru/catalog/fasadnaya-akrilovaya-krupnofakturnaya-dekorativnaya-shtukaturka-pod-shubu-16kg-28kg-50kg/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https://lakom-st.ru/catalog/relefniy-shelk-15kg-25kg-45kg/" TargetMode="External"/><Relationship Id="rId15" Type="http://schemas.openxmlformats.org/officeDocument/2006/relationships/hyperlink" Target="https://lakom-st.ru/catalog/silikonovaya-fasadnaya-melkofakturnaya-dekorativnaya-shtukaturka-pod-shubu-16kg-28kg-50kg/" TargetMode="External"/><Relationship Id="rId23" Type="http://schemas.openxmlformats.org/officeDocument/2006/relationships/hyperlink" Target="https://lakom-st.ru/catalog/granulnaya-silikatnaya-fasadnaya-dekorativnaya-shtukaturka-16kg-28kg-45kg/" TargetMode="External"/><Relationship Id="rId10" Type="http://schemas.openxmlformats.org/officeDocument/2006/relationships/hyperlink" Target="https://lakom-st.ru/catalog/fasadnaya-akrilovaya-srednefakturnaya-dekorativnaya-shtukaturka-pod-shubu-16kg-28kg-50kg/" TargetMode="External"/><Relationship Id="rId19" Type="http://schemas.openxmlformats.org/officeDocument/2006/relationships/hyperlink" Target="https://lakom-st.ru/catalog/samannaya-silikonovaya-fasadnaya-dekorativnaya-shtukaturka-16kg-28kg-50kg/" TargetMode="External"/><Relationship Id="rId4" Type="http://schemas.openxmlformats.org/officeDocument/2006/relationships/hyperlink" Target="https://lakom-st.ru/catalog/mokriy-shelk-10kg-20kg-30kg/" TargetMode="External"/><Relationship Id="rId9" Type="http://schemas.openxmlformats.org/officeDocument/2006/relationships/hyperlink" Target="https://lakom-st.ru/catalog/fasadnaya-akrilovaya-melkofakturnaya-dekorativnaya-shtukaturka-16kg-28kg-50kg/" TargetMode="External"/><Relationship Id="rId14" Type="http://schemas.openxmlformats.org/officeDocument/2006/relationships/hyperlink" Target="https://lakom-st.ru/catalog/granulnaya-fasadnaya-akrilovaya-dekorativnaya-shtukaturka-16kg-28-kg-50kg/" TargetMode="External"/><Relationship Id="rId22" Type="http://schemas.openxmlformats.org/officeDocument/2006/relationships/hyperlink" Target="https://lakom-st.ru/catalog/interernaya-silikatnaya-srednefakturnaya-dekorativnaya-shtukaturka-16kg-28kg-50k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0"/>
  <sheetViews>
    <sheetView tabSelected="1" workbookViewId="0">
      <selection activeCell="G3" sqref="G3"/>
    </sheetView>
  </sheetViews>
  <sheetFormatPr defaultRowHeight="14.4"/>
  <cols>
    <col min="1" max="1" width="4.88671875" customWidth="1"/>
    <col min="2" max="2" width="10" customWidth="1"/>
    <col min="3" max="3" width="41.109375" customWidth="1"/>
    <col min="4" max="4" width="10" customWidth="1"/>
    <col min="5" max="5" width="41.109375" customWidth="1"/>
    <col min="6" max="6" width="8.88671875" customWidth="1"/>
  </cols>
  <sheetData>
    <row r="1" spans="2:8" ht="15" thickBot="1"/>
    <row r="2" spans="2:8" ht="35.4" customHeight="1" thickBot="1">
      <c r="B2" s="231" t="s">
        <v>222</v>
      </c>
      <c r="C2" s="232"/>
      <c r="D2" s="232"/>
      <c r="E2" s="233"/>
    </row>
    <row r="3" spans="2:8" ht="54.6" customHeight="1">
      <c r="B3" s="189"/>
      <c r="C3" s="190" t="s">
        <v>219</v>
      </c>
      <c r="D3" s="191"/>
      <c r="E3" s="212" t="s">
        <v>9</v>
      </c>
    </row>
    <row r="4" spans="2:8" ht="54.6" customHeight="1">
      <c r="B4" s="192"/>
      <c r="C4" s="211" t="s">
        <v>224</v>
      </c>
      <c r="D4" s="188"/>
      <c r="E4" s="213" t="s">
        <v>43</v>
      </c>
    </row>
    <row r="5" spans="2:8" ht="54.6" customHeight="1">
      <c r="B5" s="192"/>
      <c r="C5" s="210" t="s">
        <v>346</v>
      </c>
      <c r="D5" s="188"/>
      <c r="E5" s="213" t="s">
        <v>223</v>
      </c>
    </row>
    <row r="6" spans="2:8" ht="54.6" customHeight="1">
      <c r="B6" s="192"/>
      <c r="C6" s="211" t="s">
        <v>412</v>
      </c>
      <c r="D6" s="188"/>
      <c r="E6" s="213" t="s">
        <v>344</v>
      </c>
    </row>
    <row r="7" spans="2:8" ht="54.6" customHeight="1">
      <c r="B7" s="192"/>
      <c r="C7" s="211" t="s">
        <v>221</v>
      </c>
      <c r="D7" s="188"/>
      <c r="E7" s="213" t="s">
        <v>18</v>
      </c>
    </row>
    <row r="8" spans="2:8" ht="54.6" customHeight="1" thickBot="1">
      <c r="B8" s="193"/>
      <c r="C8" s="214" t="s">
        <v>345</v>
      </c>
      <c r="D8" s="194"/>
      <c r="E8" s="215" t="s">
        <v>260</v>
      </c>
    </row>
    <row r="9" spans="2:8">
      <c r="B9" s="116"/>
      <c r="D9" s="116"/>
    </row>
    <row r="10" spans="2:8" ht="15" thickBot="1"/>
    <row r="11" spans="2:8">
      <c r="B11" s="234" t="s">
        <v>225</v>
      </c>
      <c r="C11" s="235"/>
      <c r="D11" s="235"/>
      <c r="E11" s="224"/>
    </row>
    <row r="12" spans="2:8">
      <c r="B12" s="236" t="s">
        <v>226</v>
      </c>
      <c r="C12" s="237"/>
      <c r="D12" s="237"/>
      <c r="E12" s="225"/>
    </row>
    <row r="13" spans="2:8">
      <c r="B13" s="227" t="s">
        <v>228</v>
      </c>
      <c r="C13" s="228"/>
      <c r="D13" s="228"/>
      <c r="E13" s="225"/>
      <c r="H13" t="s">
        <v>4</v>
      </c>
    </row>
    <row r="14" spans="2:8">
      <c r="B14" s="236" t="s">
        <v>233</v>
      </c>
      <c r="C14" s="237"/>
      <c r="D14" s="237"/>
      <c r="E14" s="225"/>
    </row>
    <row r="15" spans="2:8">
      <c r="B15" s="227" t="s">
        <v>227</v>
      </c>
      <c r="C15" s="228"/>
      <c r="D15" s="228"/>
      <c r="E15" s="225"/>
    </row>
    <row r="16" spans="2:8">
      <c r="B16" s="227"/>
      <c r="C16" s="228"/>
      <c r="D16" s="228"/>
      <c r="E16" s="225"/>
    </row>
    <row r="17" spans="2:5">
      <c r="B17" s="229" t="s">
        <v>232</v>
      </c>
      <c r="C17" s="230"/>
      <c r="D17" s="230"/>
      <c r="E17" s="225"/>
    </row>
    <row r="18" spans="2:5">
      <c r="B18" s="227" t="s">
        <v>229</v>
      </c>
      <c r="C18" s="228"/>
      <c r="D18" s="228"/>
      <c r="E18" s="225"/>
    </row>
    <row r="19" spans="2:5">
      <c r="B19" s="227" t="s">
        <v>230</v>
      </c>
      <c r="C19" s="228"/>
      <c r="D19" s="228"/>
      <c r="E19" s="225"/>
    </row>
    <row r="20" spans="2:5" ht="15" thickBot="1">
      <c r="B20" s="222" t="s">
        <v>231</v>
      </c>
      <c r="C20" s="223"/>
      <c r="D20" s="223"/>
      <c r="E20" s="226"/>
    </row>
  </sheetData>
  <mergeCells count="12">
    <mergeCell ref="B2:E2"/>
    <mergeCell ref="B11:D11"/>
    <mergeCell ref="B12:D12"/>
    <mergeCell ref="B13:D13"/>
    <mergeCell ref="B14:D14"/>
    <mergeCell ref="B20:D20"/>
    <mergeCell ref="E11:E20"/>
    <mergeCell ref="B15:D15"/>
    <mergeCell ref="B16:D16"/>
    <mergeCell ref="B17:D17"/>
    <mergeCell ref="B18:D18"/>
    <mergeCell ref="B19:D19"/>
  </mergeCells>
  <hyperlinks>
    <hyperlink ref="C3" location="'Вся продукция'!A1" display="Вся продукция"/>
    <hyperlink ref="B14" r:id="rId1"/>
    <hyperlink ref="B20" r:id="rId2"/>
    <hyperlink ref="B12" r:id="rId3"/>
    <hyperlink ref="C4" location="Эконом!A1" display="Эконом сегмент"/>
    <hyperlink ref="C5" location="'КМ-0'!A1" display="Не горючие краски и штукатурки (КМ 0, КМ 1)"/>
    <hyperlink ref="C6" location="Интерьерная!A1" display="Краска акриловая интерьерная"/>
    <hyperlink ref="C7" location="Фасадная!A1" display="Краска акриловая фасадная"/>
    <hyperlink ref="C8" location="Силикатные!A1" display="Силикатные штукатурки и краски"/>
    <hyperlink ref="E3" location="Грунтовки!A1" display="Грунтовочные составы"/>
    <hyperlink ref="E4" location="Декоративка!A1" display="Декоративные штукатурки"/>
    <hyperlink ref="E5" location="Шпатлевки!A1" display="Шпатлевки готовые"/>
    <hyperlink ref="E6" location="Затирка!A1" display="Эпоксидная затирка для плитки"/>
    <hyperlink ref="E7" location="'Специальные средства'!A1" display="Специальные средства"/>
    <hyperlink ref="E8" location="'Для печати'!A1" display="Версия прайса для печати"/>
  </hyperlinks>
  <pageMargins left="0.70866141732283472" right="0.70866141732283472" top="0.74803149606299213" bottom="0.74803149606299213" header="0.31496062992125984" footer="0.31496062992125984"/>
  <pageSetup paperSize="9" scale="75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3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thickBot="1">
      <c r="A4" s="136"/>
      <c r="B4" s="283" t="s">
        <v>217</v>
      </c>
      <c r="C4" s="283"/>
      <c r="D4" s="283"/>
      <c r="E4" s="283"/>
      <c r="F4" s="283"/>
      <c r="G4" s="400"/>
    </row>
    <row r="5" spans="1:7" ht="21.6" customHeight="1">
      <c r="A5" s="250" t="s">
        <v>331</v>
      </c>
      <c r="B5" s="284" t="s">
        <v>405</v>
      </c>
      <c r="C5" s="261" t="s">
        <v>198</v>
      </c>
      <c r="D5" s="247" t="s">
        <v>238</v>
      </c>
      <c r="E5" s="126">
        <v>16</v>
      </c>
      <c r="F5" s="154">
        <v>720</v>
      </c>
      <c r="G5" s="157">
        <v>45</v>
      </c>
    </row>
    <row r="6" spans="1:7" ht="21.6" customHeight="1">
      <c r="A6" s="251"/>
      <c r="B6" s="287"/>
      <c r="C6" s="262"/>
      <c r="D6" s="248"/>
      <c r="E6" s="139">
        <v>28</v>
      </c>
      <c r="F6" s="153">
        <v>1232</v>
      </c>
      <c r="G6" s="158">
        <v>44</v>
      </c>
    </row>
    <row r="7" spans="1:7" ht="21.6" customHeight="1" thickBot="1">
      <c r="A7" s="251"/>
      <c r="B7" s="279"/>
      <c r="C7" s="263"/>
      <c r="D7" s="249"/>
      <c r="E7" s="139">
        <v>50</v>
      </c>
      <c r="F7" s="156">
        <v>2100</v>
      </c>
      <c r="G7" s="165">
        <v>42</v>
      </c>
    </row>
    <row r="8" spans="1:7" ht="18.600000000000001" customHeight="1">
      <c r="A8" s="250" t="s">
        <v>332</v>
      </c>
      <c r="B8" s="284" t="s">
        <v>406</v>
      </c>
      <c r="C8" s="261" t="s">
        <v>195</v>
      </c>
      <c r="D8" s="247" t="s">
        <v>238</v>
      </c>
      <c r="E8" s="126">
        <v>16</v>
      </c>
      <c r="F8" s="154">
        <v>1169.48</v>
      </c>
      <c r="G8" s="157">
        <v>73.092500000000001</v>
      </c>
    </row>
    <row r="9" spans="1:7" ht="18.600000000000001" customHeight="1">
      <c r="A9" s="251"/>
      <c r="B9" s="268"/>
      <c r="C9" s="285"/>
      <c r="D9" s="248"/>
      <c r="E9" s="139">
        <v>28</v>
      </c>
      <c r="F9" s="153">
        <v>2022.48</v>
      </c>
      <c r="G9" s="158">
        <v>72.231428571428566</v>
      </c>
    </row>
    <row r="10" spans="1:7" ht="18.600000000000001" customHeight="1" thickBot="1">
      <c r="A10" s="252"/>
      <c r="B10" s="269"/>
      <c r="C10" s="277"/>
      <c r="D10" s="249"/>
      <c r="E10" s="127">
        <v>50</v>
      </c>
      <c r="F10" s="155">
        <v>3474.94</v>
      </c>
      <c r="G10" s="159">
        <v>69.498800000000003</v>
      </c>
    </row>
    <row r="11" spans="1:7" ht="18" customHeight="1">
      <c r="A11" s="251" t="s">
        <v>333</v>
      </c>
      <c r="B11" s="278" t="s">
        <v>407</v>
      </c>
      <c r="C11" s="262" t="s">
        <v>26</v>
      </c>
      <c r="D11" s="247" t="s">
        <v>238</v>
      </c>
      <c r="E11" s="186">
        <v>16</v>
      </c>
      <c r="F11" s="187">
        <v>1526.52</v>
      </c>
      <c r="G11" s="160">
        <v>95.407499999999999</v>
      </c>
    </row>
    <row r="12" spans="1:7" ht="18" customHeight="1">
      <c r="A12" s="251"/>
      <c r="B12" s="279"/>
      <c r="C12" s="263"/>
      <c r="D12" s="248"/>
      <c r="E12" s="139">
        <v>28</v>
      </c>
      <c r="F12" s="153">
        <v>2647.28</v>
      </c>
      <c r="G12" s="158">
        <v>94.545714285714297</v>
      </c>
    </row>
    <row r="13" spans="1:7" ht="18" customHeight="1" thickBot="1">
      <c r="A13" s="252"/>
      <c r="B13" s="269"/>
      <c r="C13" s="277"/>
      <c r="D13" s="249"/>
      <c r="E13" s="127">
        <v>50</v>
      </c>
      <c r="F13" s="155">
        <v>4590.6400000000003</v>
      </c>
      <c r="G13" s="159">
        <v>91.81280000000001</v>
      </c>
    </row>
  </sheetData>
  <mergeCells count="15">
    <mergeCell ref="A8:A10"/>
    <mergeCell ref="B8:B10"/>
    <mergeCell ref="C8:C10"/>
    <mergeCell ref="D8:D10"/>
    <mergeCell ref="A11:A13"/>
    <mergeCell ref="B11:B13"/>
    <mergeCell ref="C11:C13"/>
    <mergeCell ref="D11:D13"/>
    <mergeCell ref="A1:B1"/>
    <mergeCell ref="F1:G1"/>
    <mergeCell ref="B4:G4"/>
    <mergeCell ref="A5:A7"/>
    <mergeCell ref="B5:B7"/>
    <mergeCell ref="C5:C7"/>
    <mergeCell ref="D5:D7"/>
  </mergeCells>
  <conditionalFormatting sqref="A1:A1048576">
    <cfRule type="duplicateValues" dxfId="56" priority="107"/>
  </conditionalFormatting>
  <conditionalFormatting sqref="A1:A1048576">
    <cfRule type="duplicateValues" dxfId="55" priority="108"/>
  </conditionalFormatting>
  <conditionalFormatting sqref="A1:A1048576">
    <cfRule type="duplicateValues" dxfId="54" priority="111"/>
  </conditionalFormatting>
  <hyperlinks>
    <hyperlink ref="A1:B1" location="Оглавление!A1" display="Вернуться к оглавлению"/>
    <hyperlink ref="D5:D7" r:id="rId1" display="ссылка на сайт =›"/>
    <hyperlink ref="D8:D10" r:id="rId2" display="ссылка на сайт =›"/>
    <hyperlink ref="D11:D13" r:id="rId3" display="ссылка на сайт =›"/>
  </hyperlinks>
  <printOptions horizontalCentered="1"/>
  <pageMargins left="0.25" right="0.25" top="0.75" bottom="0.75" header="0.3" footer="0.3"/>
  <pageSetup paperSize="9" scale="75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148"/>
    </row>
    <row r="4" spans="1:7" ht="18.600000000000001" thickBot="1">
      <c r="A4" s="136"/>
      <c r="B4" s="283" t="s">
        <v>197</v>
      </c>
      <c r="C4" s="283"/>
      <c r="D4" s="283"/>
      <c r="E4" s="283"/>
      <c r="F4" s="283"/>
      <c r="G4" s="400"/>
    </row>
    <row r="5" spans="1:7" ht="22.8" customHeight="1">
      <c r="A5" s="258" t="s">
        <v>340</v>
      </c>
      <c r="B5" s="280" t="s">
        <v>342</v>
      </c>
      <c r="C5" s="281" t="s">
        <v>214</v>
      </c>
      <c r="D5" s="247" t="s">
        <v>238</v>
      </c>
      <c r="E5" s="126">
        <v>1</v>
      </c>
      <c r="F5" s="154">
        <v>1100</v>
      </c>
      <c r="G5" s="157">
        <v>1100</v>
      </c>
    </row>
    <row r="6" spans="1:7" ht="22.8" customHeight="1">
      <c r="A6" s="259"/>
      <c r="B6" s="268"/>
      <c r="C6" s="271"/>
      <c r="D6" s="248"/>
      <c r="E6" s="139">
        <v>2.5</v>
      </c>
      <c r="F6" s="153">
        <v>2500</v>
      </c>
      <c r="G6" s="158">
        <v>1000</v>
      </c>
    </row>
    <row r="7" spans="1:7" ht="22.8" customHeight="1" thickBot="1">
      <c r="A7" s="260"/>
      <c r="B7" s="269"/>
      <c r="C7" s="272"/>
      <c r="D7" s="249"/>
      <c r="E7" s="127">
        <v>5</v>
      </c>
      <c r="F7" s="155">
        <v>4600</v>
      </c>
      <c r="G7" s="159">
        <v>920</v>
      </c>
    </row>
    <row r="8" spans="1:7" ht="21" customHeight="1">
      <c r="A8" s="259" t="s">
        <v>341</v>
      </c>
      <c r="B8" s="267" t="s">
        <v>343</v>
      </c>
      <c r="C8" s="270" t="s">
        <v>214</v>
      </c>
      <c r="D8" s="247" t="s">
        <v>238</v>
      </c>
      <c r="E8" s="186">
        <v>1</v>
      </c>
      <c r="F8" s="187">
        <v>1200</v>
      </c>
      <c r="G8" s="160">
        <v>1200</v>
      </c>
    </row>
    <row r="9" spans="1:7" ht="21" customHeight="1">
      <c r="A9" s="259"/>
      <c r="B9" s="268"/>
      <c r="C9" s="271"/>
      <c r="D9" s="248"/>
      <c r="E9" s="139">
        <v>2.5</v>
      </c>
      <c r="F9" s="153">
        <v>2700</v>
      </c>
      <c r="G9" s="158">
        <v>1080</v>
      </c>
    </row>
    <row r="10" spans="1:7" ht="21" customHeight="1" thickBot="1">
      <c r="A10" s="260"/>
      <c r="B10" s="269"/>
      <c r="C10" s="272"/>
      <c r="D10" s="249"/>
      <c r="E10" s="127">
        <v>5</v>
      </c>
      <c r="F10" s="155">
        <v>4800</v>
      </c>
      <c r="G10" s="159">
        <v>960</v>
      </c>
    </row>
  </sheetData>
  <mergeCells count="11">
    <mergeCell ref="F1:G1"/>
    <mergeCell ref="A8:A10"/>
    <mergeCell ref="B8:B10"/>
    <mergeCell ref="C8:C10"/>
    <mergeCell ref="D8:D10"/>
    <mergeCell ref="A1:B1"/>
    <mergeCell ref="B4:G4"/>
    <mergeCell ref="A5:A7"/>
    <mergeCell ref="B5:B7"/>
    <mergeCell ref="C5:C7"/>
    <mergeCell ref="D5:D7"/>
  </mergeCells>
  <conditionalFormatting sqref="A5:A7 A1:A3 A11:A1048576">
    <cfRule type="duplicateValues" dxfId="53" priority="18"/>
  </conditionalFormatting>
  <conditionalFormatting sqref="A4">
    <cfRule type="duplicateValues" dxfId="52" priority="17"/>
  </conditionalFormatting>
  <conditionalFormatting sqref="A11:A1048576 A1:A7">
    <cfRule type="duplicateValues" dxfId="51" priority="16"/>
  </conditionalFormatting>
  <conditionalFormatting sqref="A8:A10">
    <cfRule type="duplicateValues" dxfId="50" priority="15"/>
  </conditionalFormatting>
  <conditionalFormatting sqref="A8:A10">
    <cfRule type="duplicateValues" dxfId="49" priority="14"/>
  </conditionalFormatting>
  <conditionalFormatting sqref="A1:A1048576">
    <cfRule type="duplicateValues" dxfId="48" priority="116"/>
  </conditionalFormatting>
  <hyperlinks>
    <hyperlink ref="A1:B1" location="Оглавление!A1" display="Вернуться к оглавлению"/>
    <hyperlink ref="D5:D7" r:id="rId1" display="ссылка на сайт =›"/>
    <hyperlink ref="D8:D10" r:id="rId2" display="ссылка на сайт =›"/>
  </hyperlinks>
  <printOptions horizontalCentered="1"/>
  <pageMargins left="0.25" right="0.25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8" width="8.88671875" style="116" customWidth="1"/>
    <col min="9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148"/>
    </row>
    <row r="4" spans="1:7" s="118" customFormat="1" ht="18.600000000000001" thickBot="1">
      <c r="A4" s="136"/>
      <c r="B4" s="283" t="s">
        <v>18</v>
      </c>
      <c r="C4" s="283"/>
      <c r="D4" s="283"/>
      <c r="E4" s="283"/>
      <c r="F4" s="283"/>
      <c r="G4" s="400"/>
    </row>
    <row r="5" spans="1:7" ht="19.2" customHeight="1">
      <c r="A5" s="250" t="s">
        <v>326</v>
      </c>
      <c r="B5" s="241" t="s">
        <v>310</v>
      </c>
      <c r="C5" s="255" t="s">
        <v>215</v>
      </c>
      <c r="D5" s="247" t="s">
        <v>238</v>
      </c>
      <c r="E5" s="126">
        <v>6</v>
      </c>
      <c r="F5" s="154">
        <v>1643.84</v>
      </c>
      <c r="G5" s="157">
        <v>273.9733333333333</v>
      </c>
    </row>
    <row r="6" spans="1:7" ht="19.2" customHeight="1">
      <c r="A6" s="251"/>
      <c r="B6" s="253"/>
      <c r="C6" s="256"/>
      <c r="D6" s="248"/>
      <c r="E6" s="139">
        <v>10</v>
      </c>
      <c r="F6" s="153">
        <v>2728.36</v>
      </c>
      <c r="G6" s="158">
        <v>272.83600000000001</v>
      </c>
    </row>
    <row r="7" spans="1:7" ht="19.2" customHeight="1">
      <c r="A7" s="251"/>
      <c r="B7" s="253"/>
      <c r="C7" s="256"/>
      <c r="D7" s="248"/>
      <c r="E7" s="139">
        <v>20</v>
      </c>
      <c r="F7" s="156">
        <v>5375.46</v>
      </c>
      <c r="G7" s="165">
        <v>268.77300000000002</v>
      </c>
    </row>
    <row r="8" spans="1:7" ht="19.2" customHeight="1" thickBot="1">
      <c r="A8" s="251"/>
      <c r="B8" s="298"/>
      <c r="C8" s="256"/>
      <c r="D8" s="249"/>
      <c r="E8" s="139">
        <v>40</v>
      </c>
      <c r="F8" s="156">
        <v>10533.7</v>
      </c>
      <c r="G8" s="165">
        <v>263.34250000000003</v>
      </c>
    </row>
    <row r="9" spans="1:7" ht="19.2" customHeight="1">
      <c r="A9" s="250" t="s">
        <v>327</v>
      </c>
      <c r="B9" s="241" t="s">
        <v>328</v>
      </c>
      <c r="C9" s="255" t="s">
        <v>215</v>
      </c>
      <c r="D9" s="247" t="s">
        <v>238</v>
      </c>
      <c r="E9" s="126">
        <v>6</v>
      </c>
      <c r="F9" s="154">
        <v>1355.12</v>
      </c>
      <c r="G9" s="157">
        <v>225.85333333333332</v>
      </c>
    </row>
    <row r="10" spans="1:7" ht="19.2" customHeight="1">
      <c r="A10" s="251"/>
      <c r="B10" s="253"/>
      <c r="C10" s="256"/>
      <c r="D10" s="248"/>
      <c r="E10" s="139">
        <v>10</v>
      </c>
      <c r="F10" s="153">
        <v>2247.16</v>
      </c>
      <c r="G10" s="158">
        <v>224.71599999999998</v>
      </c>
    </row>
    <row r="11" spans="1:7" ht="19.2" customHeight="1">
      <c r="A11" s="251"/>
      <c r="B11" s="253"/>
      <c r="C11" s="256"/>
      <c r="D11" s="248"/>
      <c r="E11" s="139">
        <v>20</v>
      </c>
      <c r="F11" s="156">
        <v>4413.04</v>
      </c>
      <c r="G11" s="165">
        <v>220.65199999999999</v>
      </c>
    </row>
    <row r="12" spans="1:7" ht="19.2" customHeight="1" thickBot="1">
      <c r="A12" s="252"/>
      <c r="B12" s="254"/>
      <c r="C12" s="257"/>
      <c r="D12" s="249"/>
      <c r="E12" s="127">
        <v>40</v>
      </c>
      <c r="F12" s="155">
        <v>8608.9</v>
      </c>
      <c r="G12" s="159">
        <v>215.2225</v>
      </c>
    </row>
    <row r="13" spans="1:7" ht="25.2" customHeight="1">
      <c r="A13" s="250" t="s">
        <v>378</v>
      </c>
      <c r="B13" s="241" t="s">
        <v>379</v>
      </c>
      <c r="C13" s="255" t="s">
        <v>380</v>
      </c>
      <c r="D13" s="247" t="s">
        <v>238</v>
      </c>
      <c r="E13" s="126">
        <v>6</v>
      </c>
      <c r="F13" s="154">
        <v>1355.12</v>
      </c>
      <c r="G13" s="157">
        <v>225.85333333333332</v>
      </c>
    </row>
    <row r="14" spans="1:7" ht="25.2" customHeight="1">
      <c r="A14" s="251"/>
      <c r="B14" s="253"/>
      <c r="C14" s="256"/>
      <c r="D14" s="248"/>
      <c r="E14" s="139">
        <v>10</v>
      </c>
      <c r="F14" s="153">
        <v>2247.16</v>
      </c>
      <c r="G14" s="158">
        <v>224.71599999999998</v>
      </c>
    </row>
    <row r="15" spans="1:7" ht="25.2" customHeight="1" thickBot="1">
      <c r="A15" s="252"/>
      <c r="B15" s="254"/>
      <c r="C15" s="257"/>
      <c r="D15" s="249"/>
      <c r="E15" s="127">
        <v>40</v>
      </c>
      <c r="F15" s="155">
        <v>8608.9</v>
      </c>
      <c r="G15" s="159">
        <v>215.2225</v>
      </c>
    </row>
    <row r="16" spans="1:7" ht="15" customHeight="1">
      <c r="A16" s="251" t="s">
        <v>329</v>
      </c>
      <c r="B16" s="264" t="s">
        <v>404</v>
      </c>
      <c r="C16" s="266" t="s">
        <v>216</v>
      </c>
      <c r="D16" s="247" t="s">
        <v>238</v>
      </c>
      <c r="E16" s="186">
        <v>5</v>
      </c>
      <c r="F16" s="187">
        <v>839.08</v>
      </c>
      <c r="G16" s="160">
        <v>167.816</v>
      </c>
    </row>
    <row r="17" spans="1:7" ht="15" customHeight="1">
      <c r="A17" s="251"/>
      <c r="B17" s="265"/>
      <c r="C17" s="266"/>
      <c r="D17" s="248"/>
      <c r="E17" s="139">
        <v>10</v>
      </c>
      <c r="F17" s="153">
        <v>1642.16</v>
      </c>
      <c r="G17" s="158">
        <v>164.21600000000001</v>
      </c>
    </row>
    <row r="18" spans="1:7" ht="15" customHeight="1" thickBot="1">
      <c r="A18" s="251"/>
      <c r="B18" s="265"/>
      <c r="C18" s="266"/>
      <c r="D18" s="249"/>
      <c r="E18" s="139">
        <v>32</v>
      </c>
      <c r="F18" s="156">
        <v>5226.4799999999996</v>
      </c>
      <c r="G18" s="165">
        <v>163.32749999999999</v>
      </c>
    </row>
    <row r="19" spans="1:7" ht="32.4" customHeight="1">
      <c r="A19" s="250" t="s">
        <v>330</v>
      </c>
      <c r="B19" s="273" t="s">
        <v>84</v>
      </c>
      <c r="C19" s="255" t="s">
        <v>205</v>
      </c>
      <c r="D19" s="247" t="s">
        <v>238</v>
      </c>
      <c r="E19" s="126">
        <v>5</v>
      </c>
      <c r="F19" s="154">
        <v>500</v>
      </c>
      <c r="G19" s="157">
        <v>100</v>
      </c>
    </row>
    <row r="20" spans="1:7" ht="32.4" customHeight="1">
      <c r="A20" s="251"/>
      <c r="B20" s="286"/>
      <c r="C20" s="256"/>
      <c r="D20" s="248"/>
      <c r="E20" s="139">
        <v>10</v>
      </c>
      <c r="F20" s="153">
        <v>950</v>
      </c>
      <c r="G20" s="158">
        <v>95</v>
      </c>
    </row>
    <row r="21" spans="1:7" ht="32.4" customHeight="1" thickBot="1">
      <c r="A21" s="252"/>
      <c r="B21" s="254"/>
      <c r="C21" s="257"/>
      <c r="D21" s="249"/>
      <c r="E21" s="127">
        <v>32</v>
      </c>
      <c r="F21" s="155">
        <v>2880</v>
      </c>
      <c r="G21" s="159">
        <v>90</v>
      </c>
    </row>
  </sheetData>
  <mergeCells count="23">
    <mergeCell ref="A19:A21"/>
    <mergeCell ref="B19:B21"/>
    <mergeCell ref="C19:C21"/>
    <mergeCell ref="D19:D21"/>
    <mergeCell ref="A13:A15"/>
    <mergeCell ref="B13:B15"/>
    <mergeCell ref="C13:C15"/>
    <mergeCell ref="D13:D15"/>
    <mergeCell ref="A16:A18"/>
    <mergeCell ref="B16:B18"/>
    <mergeCell ref="C16:C18"/>
    <mergeCell ref="D16:D18"/>
    <mergeCell ref="F1:G1"/>
    <mergeCell ref="A9:A12"/>
    <mergeCell ref="B9:B12"/>
    <mergeCell ref="C9:C12"/>
    <mergeCell ref="D9:D12"/>
    <mergeCell ref="A1:B1"/>
    <mergeCell ref="B4:G4"/>
    <mergeCell ref="A5:A8"/>
    <mergeCell ref="B5:B8"/>
    <mergeCell ref="C5:C8"/>
    <mergeCell ref="D5:D8"/>
  </mergeCells>
  <conditionalFormatting sqref="A1:A1048576">
    <cfRule type="duplicateValues" dxfId="47" priority="122"/>
  </conditionalFormatting>
  <conditionalFormatting sqref="A1:A1048576">
    <cfRule type="duplicateValues" dxfId="46" priority="123"/>
  </conditionalFormatting>
  <conditionalFormatting sqref="A1:A1048576">
    <cfRule type="duplicateValues" dxfId="45" priority="126"/>
  </conditionalFormatting>
  <hyperlinks>
    <hyperlink ref="A1:B1" location="Оглавление!A1" display="Вернуться к оглавлению"/>
    <hyperlink ref="D5:D8" r:id="rId1" display="ссылка на сайт =›"/>
    <hyperlink ref="D13:D15" r:id="rId2" display="ссылка на сайт =›"/>
    <hyperlink ref="D9:D12" r:id="rId3" display="ссылка на сайт =›"/>
    <hyperlink ref="D19:D21" r:id="rId4" display="ссылка на сайт =›"/>
    <hyperlink ref="D16:D18" r:id="rId5" display="ссылка на сайт =›"/>
  </hyperlinks>
  <printOptions horizontalCentered="1"/>
  <pageMargins left="0.25" right="0.25" top="0.75" bottom="0.75" header="0.3" footer="0.3"/>
  <pageSetup paperSize="9" scale="75" orientation="portrait" r:id="rId6"/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sqref="A1:B1"/>
    </sheetView>
  </sheetViews>
  <sheetFormatPr defaultRowHeight="14.4"/>
  <cols>
    <col min="2" max="2" width="31.21875" customWidth="1"/>
    <col min="3" max="3" width="68.88671875" customWidth="1"/>
    <col min="5" max="5" width="9.21875" bestFit="1" customWidth="1"/>
    <col min="6" max="6" width="8.21875" bestFit="1" customWidth="1"/>
  </cols>
  <sheetData>
    <row r="1" spans="1:6" ht="15" thickBot="1">
      <c r="A1" s="324" t="s">
        <v>264</v>
      </c>
      <c r="B1" s="325"/>
      <c r="C1" s="208"/>
      <c r="D1" s="209"/>
      <c r="E1" s="322" t="s">
        <v>235</v>
      </c>
      <c r="F1" s="323"/>
    </row>
    <row r="2" spans="1:6" ht="15" thickBot="1">
      <c r="A2" s="128" t="s">
        <v>234</v>
      </c>
      <c r="B2" s="129" t="s">
        <v>64</v>
      </c>
      <c r="C2" s="130" t="s">
        <v>5</v>
      </c>
      <c r="D2" s="132" t="s">
        <v>218</v>
      </c>
      <c r="E2" s="133" t="s">
        <v>236</v>
      </c>
      <c r="F2" s="134" t="s">
        <v>8</v>
      </c>
    </row>
    <row r="3" spans="1:6" ht="18.600000000000001" thickBot="1">
      <c r="A3" s="136"/>
      <c r="B3" s="283" t="s">
        <v>220</v>
      </c>
      <c r="C3" s="283"/>
      <c r="D3" s="283"/>
      <c r="E3" s="283"/>
      <c r="F3" s="400"/>
    </row>
    <row r="4" spans="1:6" ht="22.2" customHeight="1">
      <c r="A4" s="250" t="s">
        <v>240</v>
      </c>
      <c r="B4" s="280" t="s">
        <v>347</v>
      </c>
      <c r="C4" s="281" t="s">
        <v>239</v>
      </c>
      <c r="D4" s="140">
        <v>15</v>
      </c>
      <c r="E4" s="149">
        <v>635</v>
      </c>
      <c r="F4" s="157">
        <f>E4/D4</f>
        <v>42.333333333333336</v>
      </c>
    </row>
    <row r="5" spans="1:6" ht="22.2" customHeight="1">
      <c r="A5" s="251"/>
      <c r="B5" s="288"/>
      <c r="C5" s="271"/>
      <c r="D5" s="141">
        <v>25</v>
      </c>
      <c r="E5" s="150">
        <v>1054</v>
      </c>
      <c r="F5" s="158">
        <f>E5/D5</f>
        <v>42.16</v>
      </c>
    </row>
    <row r="6" spans="1:6" ht="22.2" customHeight="1" thickBot="1">
      <c r="A6" s="252"/>
      <c r="B6" s="291"/>
      <c r="C6" s="272"/>
      <c r="D6" s="142">
        <v>45</v>
      </c>
      <c r="E6" s="151">
        <v>1754</v>
      </c>
      <c r="F6" s="159">
        <f t="shared" ref="F6" si="0">E6/D6</f>
        <v>38.977777777777774</v>
      </c>
    </row>
    <row r="7" spans="1:6" ht="14.4" customHeight="1">
      <c r="A7" s="310" t="s">
        <v>241</v>
      </c>
      <c r="B7" s="241" t="s">
        <v>348</v>
      </c>
      <c r="C7" s="281" t="s">
        <v>199</v>
      </c>
      <c r="D7" s="140">
        <v>7.5</v>
      </c>
      <c r="E7" s="149">
        <v>566.02</v>
      </c>
      <c r="F7" s="157">
        <v>75.469333333333324</v>
      </c>
    </row>
    <row r="8" spans="1:6">
      <c r="A8" s="311"/>
      <c r="B8" s="309"/>
      <c r="C8" s="271"/>
      <c r="D8" s="141">
        <v>15</v>
      </c>
      <c r="E8" s="150">
        <v>1072.68</v>
      </c>
      <c r="F8" s="158">
        <v>71.512</v>
      </c>
    </row>
    <row r="9" spans="1:6">
      <c r="A9" s="311"/>
      <c r="B9" s="309"/>
      <c r="C9" s="271"/>
      <c r="D9" s="141">
        <v>25</v>
      </c>
      <c r="E9" s="150">
        <v>1782.74</v>
      </c>
      <c r="F9" s="158">
        <v>71.309600000000003</v>
      </c>
    </row>
    <row r="10" spans="1:6" ht="15" thickBot="1">
      <c r="A10" s="312"/>
      <c r="B10" s="321"/>
      <c r="C10" s="272"/>
      <c r="D10" s="142">
        <v>45</v>
      </c>
      <c r="E10" s="151">
        <v>3066.94</v>
      </c>
      <c r="F10" s="159">
        <v>68.154222222222216</v>
      </c>
    </row>
    <row r="11" spans="1:6" ht="14.4" customHeight="1">
      <c r="A11" s="310" t="s">
        <v>242</v>
      </c>
      <c r="B11" s="241" t="s">
        <v>349</v>
      </c>
      <c r="C11" s="281" t="s">
        <v>200</v>
      </c>
      <c r="D11" s="143">
        <v>7.5</v>
      </c>
      <c r="E11" s="149">
        <v>840.42</v>
      </c>
      <c r="F11" s="157">
        <v>112.056</v>
      </c>
    </row>
    <row r="12" spans="1:6">
      <c r="A12" s="311"/>
      <c r="B12" s="309"/>
      <c r="C12" s="271"/>
      <c r="D12" s="144">
        <v>15</v>
      </c>
      <c r="E12" s="150">
        <v>1621.48</v>
      </c>
      <c r="F12" s="158">
        <v>108.09866666666667</v>
      </c>
    </row>
    <row r="13" spans="1:6">
      <c r="A13" s="311"/>
      <c r="B13" s="309"/>
      <c r="C13" s="271"/>
      <c r="D13" s="144">
        <v>25</v>
      </c>
      <c r="E13" s="150">
        <v>2697.4</v>
      </c>
      <c r="F13" s="158">
        <v>107.896</v>
      </c>
    </row>
    <row r="14" spans="1:6" ht="15" thickBot="1">
      <c r="A14" s="312"/>
      <c r="B14" s="321"/>
      <c r="C14" s="272"/>
      <c r="D14" s="145">
        <v>45</v>
      </c>
      <c r="E14" s="151">
        <v>4713.32</v>
      </c>
      <c r="F14" s="159">
        <v>104.74044444444444</v>
      </c>
    </row>
    <row r="15" spans="1:6" ht="14.4" customHeight="1">
      <c r="A15" s="310" t="s">
        <v>374</v>
      </c>
      <c r="B15" s="241" t="s">
        <v>372</v>
      </c>
      <c r="C15" s="281" t="s">
        <v>373</v>
      </c>
      <c r="D15" s="143">
        <v>7.5</v>
      </c>
      <c r="E15" s="149">
        <v>840.42</v>
      </c>
      <c r="F15" s="157">
        <v>112.056</v>
      </c>
    </row>
    <row r="16" spans="1:6">
      <c r="A16" s="311"/>
      <c r="B16" s="309"/>
      <c r="C16" s="271"/>
      <c r="D16" s="144">
        <v>15</v>
      </c>
      <c r="E16" s="150">
        <v>1621.48</v>
      </c>
      <c r="F16" s="158">
        <v>108.09866666666667</v>
      </c>
    </row>
    <row r="17" spans="1:6">
      <c r="A17" s="311"/>
      <c r="B17" s="309"/>
      <c r="C17" s="271"/>
      <c r="D17" s="144">
        <v>25</v>
      </c>
      <c r="E17" s="150">
        <v>2697.4</v>
      </c>
      <c r="F17" s="158">
        <v>107.896</v>
      </c>
    </row>
    <row r="18" spans="1:6" ht="15" thickBot="1">
      <c r="A18" s="312"/>
      <c r="B18" s="321"/>
      <c r="C18" s="272"/>
      <c r="D18" s="145">
        <v>45</v>
      </c>
      <c r="E18" s="151">
        <v>4713.32</v>
      </c>
      <c r="F18" s="159">
        <v>104.74044444444444</v>
      </c>
    </row>
    <row r="19" spans="1:6" ht="14.4" customHeight="1">
      <c r="A19" s="239" t="s">
        <v>243</v>
      </c>
      <c r="B19" s="241" t="s">
        <v>350</v>
      </c>
      <c r="C19" s="281" t="s">
        <v>206</v>
      </c>
      <c r="D19" s="146">
        <v>7.5</v>
      </c>
      <c r="E19" s="152">
        <v>1126.26</v>
      </c>
      <c r="F19" s="160">
        <v>150.16800000000001</v>
      </c>
    </row>
    <row r="20" spans="1:6">
      <c r="A20" s="239"/>
      <c r="B20" s="242"/>
      <c r="C20" s="271"/>
      <c r="D20" s="147">
        <v>15</v>
      </c>
      <c r="E20" s="150">
        <v>2193.16</v>
      </c>
      <c r="F20" s="158">
        <v>146.21066666666667</v>
      </c>
    </row>
    <row r="21" spans="1:6">
      <c r="A21" s="239"/>
      <c r="B21" s="242"/>
      <c r="C21" s="271"/>
      <c r="D21" s="147">
        <v>25</v>
      </c>
      <c r="E21" s="150">
        <v>3650.18</v>
      </c>
      <c r="F21" s="158">
        <v>146.00719999999998</v>
      </c>
    </row>
    <row r="22" spans="1:6" ht="15" thickBot="1">
      <c r="A22" s="239"/>
      <c r="B22" s="243"/>
      <c r="C22" s="272"/>
      <c r="D22" s="147">
        <v>45</v>
      </c>
      <c r="E22" s="151">
        <v>6428.34</v>
      </c>
      <c r="F22" s="159">
        <v>142.852</v>
      </c>
    </row>
    <row r="23" spans="1:6" ht="18.600000000000001" thickBot="1">
      <c r="A23" s="161"/>
      <c r="B23" s="329" t="s">
        <v>248</v>
      </c>
      <c r="C23" s="329"/>
      <c r="D23" s="329"/>
      <c r="E23" s="329"/>
      <c r="F23" s="401"/>
    </row>
    <row r="24" spans="1:6" ht="14.4" customHeight="1">
      <c r="A24" s="238" t="s">
        <v>244</v>
      </c>
      <c r="B24" s="326" t="s">
        <v>351</v>
      </c>
      <c r="C24" s="244" t="s">
        <v>245</v>
      </c>
      <c r="D24" s="126">
        <v>15</v>
      </c>
      <c r="E24" s="149">
        <v>772.2</v>
      </c>
      <c r="F24" s="157">
        <v>51.480000000000004</v>
      </c>
    </row>
    <row r="25" spans="1:6">
      <c r="A25" s="239"/>
      <c r="B25" s="327"/>
      <c r="C25" s="245"/>
      <c r="D25" s="201">
        <v>25</v>
      </c>
      <c r="E25" s="150">
        <v>1281.94</v>
      </c>
      <c r="F25" s="158">
        <v>51.2776</v>
      </c>
    </row>
    <row r="26" spans="1:6" ht="15" thickBot="1">
      <c r="A26" s="300"/>
      <c r="B26" s="328"/>
      <c r="C26" s="315"/>
      <c r="D26" s="139">
        <v>45</v>
      </c>
      <c r="E26" s="164">
        <v>2165.5</v>
      </c>
      <c r="F26" s="165">
        <v>48.12222222222222</v>
      </c>
    </row>
    <row r="27" spans="1:6" ht="14.4" customHeight="1">
      <c r="A27" s="238" t="s">
        <v>246</v>
      </c>
      <c r="B27" s="241" t="s">
        <v>352</v>
      </c>
      <c r="C27" s="244" t="s">
        <v>207</v>
      </c>
      <c r="D27" s="140">
        <v>7.5</v>
      </c>
      <c r="E27" s="149">
        <v>685.88</v>
      </c>
      <c r="F27" s="157">
        <v>91.450666666666663</v>
      </c>
    </row>
    <row r="28" spans="1:6">
      <c r="A28" s="239"/>
      <c r="B28" s="242"/>
      <c r="C28" s="245"/>
      <c r="D28" s="141">
        <v>15</v>
      </c>
      <c r="E28" s="150">
        <v>1312.4</v>
      </c>
      <c r="F28" s="158">
        <v>87.493333333333339</v>
      </c>
    </row>
    <row r="29" spans="1:6">
      <c r="A29" s="239"/>
      <c r="B29" s="242"/>
      <c r="C29" s="245"/>
      <c r="D29" s="141">
        <v>25</v>
      </c>
      <c r="E29" s="150">
        <v>2182.2600000000002</v>
      </c>
      <c r="F29" s="158">
        <v>87.290400000000005</v>
      </c>
    </row>
    <row r="30" spans="1:6" ht="15" thickBot="1">
      <c r="A30" s="240"/>
      <c r="B30" s="243"/>
      <c r="C30" s="246"/>
      <c r="D30" s="142">
        <v>45</v>
      </c>
      <c r="E30" s="151">
        <v>3786.08</v>
      </c>
      <c r="F30" s="159">
        <v>84.135111111111115</v>
      </c>
    </row>
    <row r="31" spans="1:6" ht="14.4" customHeight="1">
      <c r="A31" s="299" t="s">
        <v>247</v>
      </c>
      <c r="B31" s="282" t="s">
        <v>353</v>
      </c>
      <c r="C31" s="314" t="s">
        <v>208</v>
      </c>
      <c r="D31" s="207">
        <v>7.5</v>
      </c>
      <c r="E31" s="152">
        <v>995.04</v>
      </c>
      <c r="F31" s="160">
        <v>132.672</v>
      </c>
    </row>
    <row r="32" spans="1:6">
      <c r="A32" s="239"/>
      <c r="B32" s="242"/>
      <c r="C32" s="245"/>
      <c r="D32" s="141">
        <v>15</v>
      </c>
      <c r="E32" s="150">
        <v>1930.72</v>
      </c>
      <c r="F32" s="158">
        <v>128.71466666666666</v>
      </c>
    </row>
    <row r="33" spans="1:6">
      <c r="A33" s="239"/>
      <c r="B33" s="242"/>
      <c r="C33" s="245"/>
      <c r="D33" s="141">
        <v>25</v>
      </c>
      <c r="E33" s="150">
        <v>3212.78</v>
      </c>
      <c r="F33" s="158">
        <v>128.5112</v>
      </c>
    </row>
    <row r="34" spans="1:6" ht="15" thickBot="1">
      <c r="A34" s="300"/>
      <c r="B34" s="286"/>
      <c r="C34" s="315"/>
      <c r="D34" s="202">
        <v>45</v>
      </c>
      <c r="E34" s="164">
        <v>5641.02</v>
      </c>
      <c r="F34" s="165">
        <v>125.35600000000001</v>
      </c>
    </row>
    <row r="35" spans="1:6" ht="14.4" customHeight="1">
      <c r="A35" s="238" t="s">
        <v>375</v>
      </c>
      <c r="B35" s="241" t="s">
        <v>376</v>
      </c>
      <c r="C35" s="244" t="s">
        <v>377</v>
      </c>
      <c r="D35" s="140">
        <v>7.5</v>
      </c>
      <c r="E35" s="149">
        <v>995.04</v>
      </c>
      <c r="F35" s="157">
        <v>132.672</v>
      </c>
    </row>
    <row r="36" spans="1:6">
      <c r="A36" s="239"/>
      <c r="B36" s="242"/>
      <c r="C36" s="245"/>
      <c r="D36" s="141">
        <v>15</v>
      </c>
      <c r="E36" s="150">
        <v>1930.72</v>
      </c>
      <c r="F36" s="158">
        <v>128.71466666666666</v>
      </c>
    </row>
    <row r="37" spans="1:6">
      <c r="A37" s="239"/>
      <c r="B37" s="242"/>
      <c r="C37" s="245"/>
      <c r="D37" s="141">
        <v>25</v>
      </c>
      <c r="E37" s="150">
        <v>3212.78</v>
      </c>
      <c r="F37" s="158">
        <v>128.5112</v>
      </c>
    </row>
    <row r="38" spans="1:6" ht="15" thickBot="1">
      <c r="A38" s="240"/>
      <c r="B38" s="243"/>
      <c r="C38" s="246"/>
      <c r="D38" s="142">
        <v>45</v>
      </c>
      <c r="E38" s="151">
        <v>5641.02</v>
      </c>
      <c r="F38" s="159">
        <v>125.35600000000001</v>
      </c>
    </row>
    <row r="39" spans="1:6" ht="14.4" customHeight="1">
      <c r="A39" s="238" t="s">
        <v>249</v>
      </c>
      <c r="B39" s="241" t="s">
        <v>354</v>
      </c>
      <c r="C39" s="244" t="s">
        <v>201</v>
      </c>
      <c r="D39" s="140">
        <v>7.5</v>
      </c>
      <c r="E39" s="149">
        <v>1372.8</v>
      </c>
      <c r="F39" s="157">
        <v>183.04</v>
      </c>
    </row>
    <row r="40" spans="1:6">
      <c r="A40" s="239"/>
      <c r="B40" s="242"/>
      <c r="C40" s="245"/>
      <c r="D40" s="141">
        <v>15</v>
      </c>
      <c r="E40" s="150">
        <v>2686.22</v>
      </c>
      <c r="F40" s="158">
        <v>179.08133333333333</v>
      </c>
    </row>
    <row r="41" spans="1:6">
      <c r="A41" s="239"/>
      <c r="B41" s="242"/>
      <c r="C41" s="245"/>
      <c r="D41" s="141">
        <v>25</v>
      </c>
      <c r="E41" s="150">
        <v>4471.96</v>
      </c>
      <c r="F41" s="158">
        <v>178.8784</v>
      </c>
    </row>
    <row r="42" spans="1:6" ht="15" thickBot="1">
      <c r="A42" s="240"/>
      <c r="B42" s="243"/>
      <c r="C42" s="246"/>
      <c r="D42" s="142">
        <v>45</v>
      </c>
      <c r="E42" s="151">
        <v>7907.54</v>
      </c>
      <c r="F42" s="159">
        <v>175.72311111111111</v>
      </c>
    </row>
    <row r="43" spans="1:6">
      <c r="A43" s="195"/>
      <c r="B43" s="196"/>
      <c r="C43" s="216"/>
      <c r="D43" s="197"/>
      <c r="E43" s="198"/>
      <c r="F43" s="404"/>
    </row>
    <row r="44" spans="1:6">
      <c r="A44" s="195"/>
      <c r="B44" s="196"/>
      <c r="C44" s="216"/>
      <c r="D44" s="197"/>
      <c r="E44" s="198"/>
      <c r="F44" s="404"/>
    </row>
    <row r="45" spans="1:6" ht="15" thickBot="1">
      <c r="A45" s="195"/>
      <c r="B45" s="196"/>
      <c r="C45" s="216"/>
      <c r="D45" s="197"/>
      <c r="E45" s="198"/>
      <c r="F45" s="404"/>
    </row>
    <row r="46" spans="1:6" ht="15" thickBot="1">
      <c r="A46" s="331"/>
      <c r="B46" s="332"/>
      <c r="C46" s="220"/>
      <c r="D46" s="221"/>
      <c r="E46" s="322" t="s">
        <v>235</v>
      </c>
      <c r="F46" s="323"/>
    </row>
    <row r="47" spans="1:6" ht="15" thickBot="1">
      <c r="A47" s="128" t="s">
        <v>234</v>
      </c>
      <c r="B47" s="129" t="s">
        <v>64</v>
      </c>
      <c r="C47" s="130" t="s">
        <v>5</v>
      </c>
      <c r="D47" s="132" t="s">
        <v>218</v>
      </c>
      <c r="E47" s="133" t="s">
        <v>236</v>
      </c>
      <c r="F47" s="134" t="s">
        <v>8</v>
      </c>
    </row>
    <row r="48" spans="1:6" ht="18.600000000000001" thickBot="1">
      <c r="A48" s="168"/>
      <c r="B48" s="313" t="s">
        <v>250</v>
      </c>
      <c r="C48" s="313"/>
      <c r="D48" s="313"/>
      <c r="E48" s="313"/>
      <c r="F48" s="402"/>
    </row>
    <row r="49" spans="1:6" ht="14.4" customHeight="1">
      <c r="A49" s="238" t="s">
        <v>251</v>
      </c>
      <c r="B49" s="241" t="s">
        <v>355</v>
      </c>
      <c r="C49" s="244" t="s">
        <v>209</v>
      </c>
      <c r="D49" s="140">
        <v>7</v>
      </c>
      <c r="E49" s="149">
        <v>1883.62</v>
      </c>
      <c r="F49" s="157">
        <v>269.08857142857141</v>
      </c>
    </row>
    <row r="50" spans="1:6">
      <c r="A50" s="239"/>
      <c r="B50" s="242"/>
      <c r="C50" s="245"/>
      <c r="D50" s="141">
        <v>14</v>
      </c>
      <c r="E50" s="150">
        <v>3707.88</v>
      </c>
      <c r="F50" s="158">
        <v>264.84857142857146</v>
      </c>
    </row>
    <row r="51" spans="1:6">
      <c r="A51" s="239"/>
      <c r="B51" s="242"/>
      <c r="C51" s="245"/>
      <c r="D51" s="141">
        <v>23</v>
      </c>
      <c r="E51" s="150">
        <v>6091.88</v>
      </c>
      <c r="F51" s="158">
        <v>264.86434782608694</v>
      </c>
    </row>
    <row r="52" spans="1:6" ht="15" thickBot="1">
      <c r="A52" s="300"/>
      <c r="B52" s="286"/>
      <c r="C52" s="315"/>
      <c r="D52" s="202">
        <v>42</v>
      </c>
      <c r="E52" s="164">
        <v>10972.5</v>
      </c>
      <c r="F52" s="165">
        <v>261.25</v>
      </c>
    </row>
    <row r="53" spans="1:6" ht="14.4" customHeight="1">
      <c r="A53" s="238" t="s">
        <v>254</v>
      </c>
      <c r="B53" s="241" t="s">
        <v>356</v>
      </c>
      <c r="C53" s="244" t="s">
        <v>209</v>
      </c>
      <c r="D53" s="126">
        <v>7</v>
      </c>
      <c r="E53" s="149">
        <v>1036.5999999999999</v>
      </c>
      <c r="F53" s="157">
        <v>148.08571428571426</v>
      </c>
    </row>
    <row r="54" spans="1:6">
      <c r="A54" s="239"/>
      <c r="B54" s="242"/>
      <c r="C54" s="245"/>
      <c r="D54" s="201">
        <v>14</v>
      </c>
      <c r="E54" s="150">
        <v>2013.86</v>
      </c>
      <c r="F54" s="158">
        <v>143.84714285714284</v>
      </c>
    </row>
    <row r="55" spans="1:6">
      <c r="A55" s="239"/>
      <c r="B55" s="242"/>
      <c r="C55" s="245"/>
      <c r="D55" s="201">
        <v>23</v>
      </c>
      <c r="E55" s="150">
        <v>3308.86</v>
      </c>
      <c r="F55" s="158">
        <v>143.86347826086958</v>
      </c>
    </row>
    <row r="56" spans="1:6" ht="15" thickBot="1">
      <c r="A56" s="240"/>
      <c r="B56" s="243"/>
      <c r="C56" s="246"/>
      <c r="D56" s="127">
        <v>42</v>
      </c>
      <c r="E56" s="151">
        <v>5890.44</v>
      </c>
      <c r="F56" s="159">
        <v>140.24857142857141</v>
      </c>
    </row>
    <row r="57" spans="1:6" ht="14.4" customHeight="1">
      <c r="A57" s="299" t="s">
        <v>252</v>
      </c>
      <c r="B57" s="282" t="s">
        <v>357</v>
      </c>
      <c r="C57" s="314" t="s">
        <v>210</v>
      </c>
      <c r="D57" s="186">
        <v>7.5</v>
      </c>
      <c r="E57" s="152">
        <v>1493.64</v>
      </c>
      <c r="F57" s="160">
        <v>199.15200000000002</v>
      </c>
    </row>
    <row r="58" spans="1:6">
      <c r="A58" s="239"/>
      <c r="B58" s="242"/>
      <c r="C58" s="245"/>
      <c r="D58" s="201">
        <v>15</v>
      </c>
      <c r="E58" s="150">
        <v>2927.9</v>
      </c>
      <c r="F58" s="158">
        <v>195.19333333333333</v>
      </c>
    </row>
    <row r="59" spans="1:6">
      <c r="A59" s="239"/>
      <c r="B59" s="242"/>
      <c r="C59" s="245"/>
      <c r="D59" s="201">
        <v>25</v>
      </c>
      <c r="E59" s="150">
        <v>4874.78</v>
      </c>
      <c r="F59" s="158">
        <v>194.99119999999999</v>
      </c>
    </row>
    <row r="60" spans="1:6" ht="15" thickBot="1">
      <c r="A60" s="300"/>
      <c r="B60" s="286"/>
      <c r="C60" s="315"/>
      <c r="D60" s="139">
        <v>45</v>
      </c>
      <c r="E60" s="164">
        <v>8632.6</v>
      </c>
      <c r="F60" s="165">
        <v>191.83555555555557</v>
      </c>
    </row>
    <row r="61" spans="1:6" ht="14.4" customHeight="1">
      <c r="A61" s="238" t="s">
        <v>253</v>
      </c>
      <c r="B61" s="241" t="s">
        <v>358</v>
      </c>
      <c r="C61" s="244" t="s">
        <v>204</v>
      </c>
      <c r="D61" s="126">
        <v>6</v>
      </c>
      <c r="E61" s="176">
        <v>1987.04</v>
      </c>
      <c r="F61" s="177">
        <v>331.17333333333335</v>
      </c>
    </row>
    <row r="62" spans="1:6">
      <c r="A62" s="239"/>
      <c r="B62" s="242"/>
      <c r="C62" s="245"/>
      <c r="D62" s="201">
        <v>12</v>
      </c>
      <c r="E62" s="171">
        <v>3914.7</v>
      </c>
      <c r="F62" s="172">
        <v>326.22499999999997</v>
      </c>
    </row>
    <row r="63" spans="1:6">
      <c r="A63" s="239"/>
      <c r="B63" s="242"/>
      <c r="C63" s="245"/>
      <c r="D63" s="201">
        <v>22</v>
      </c>
      <c r="E63" s="171">
        <v>7133.8</v>
      </c>
      <c r="F63" s="172">
        <v>324.26363636363635</v>
      </c>
    </row>
    <row r="64" spans="1:6" ht="15" thickBot="1">
      <c r="A64" s="240"/>
      <c r="B64" s="243"/>
      <c r="C64" s="246"/>
      <c r="D64" s="127">
        <v>36</v>
      </c>
      <c r="E64" s="178">
        <v>11593</v>
      </c>
      <c r="F64" s="179">
        <v>322.02777777777777</v>
      </c>
    </row>
    <row r="65" spans="1:6" ht="14.4" customHeight="1">
      <c r="A65" s="299" t="s">
        <v>255</v>
      </c>
      <c r="B65" s="282" t="s">
        <v>398</v>
      </c>
      <c r="C65" s="314" t="s">
        <v>211</v>
      </c>
      <c r="D65" s="186">
        <v>6</v>
      </c>
      <c r="E65" s="174">
        <v>2363.6999999999998</v>
      </c>
      <c r="F65" s="175">
        <v>393.95</v>
      </c>
    </row>
    <row r="66" spans="1:6">
      <c r="A66" s="239"/>
      <c r="B66" s="242"/>
      <c r="C66" s="245"/>
      <c r="D66" s="201">
        <v>12</v>
      </c>
      <c r="E66" s="171">
        <v>4668.04</v>
      </c>
      <c r="F66" s="172">
        <v>389.00333333333333</v>
      </c>
    </row>
    <row r="67" spans="1:6">
      <c r="A67" s="239"/>
      <c r="B67" s="242"/>
      <c r="C67" s="245"/>
      <c r="D67" s="201">
        <v>22</v>
      </c>
      <c r="E67" s="171">
        <v>8514.9</v>
      </c>
      <c r="F67" s="172">
        <v>387.04090909090905</v>
      </c>
    </row>
    <row r="68" spans="1:6" ht="15" thickBot="1">
      <c r="A68" s="300"/>
      <c r="B68" s="286"/>
      <c r="C68" s="315"/>
      <c r="D68" s="139">
        <v>36</v>
      </c>
      <c r="E68" s="180">
        <v>13852.98</v>
      </c>
      <c r="F68" s="181">
        <v>384.80500000000001</v>
      </c>
    </row>
    <row r="69" spans="1:6" ht="14.4" customHeight="1">
      <c r="A69" s="238" t="s">
        <v>256</v>
      </c>
      <c r="B69" s="241" t="s">
        <v>399</v>
      </c>
      <c r="C69" s="244" t="s">
        <v>213</v>
      </c>
      <c r="D69" s="126">
        <v>6</v>
      </c>
      <c r="E69" s="176">
        <v>984.44</v>
      </c>
      <c r="F69" s="177">
        <v>164.07333333333335</v>
      </c>
    </row>
    <row r="70" spans="1:6">
      <c r="A70" s="239"/>
      <c r="B70" s="242"/>
      <c r="C70" s="245"/>
      <c r="D70" s="203">
        <v>12</v>
      </c>
      <c r="E70" s="171">
        <v>1909.5</v>
      </c>
      <c r="F70" s="172">
        <v>159.125</v>
      </c>
    </row>
    <row r="71" spans="1:6">
      <c r="A71" s="239"/>
      <c r="B71" s="242"/>
      <c r="C71" s="245"/>
      <c r="D71" s="203">
        <v>23</v>
      </c>
      <c r="E71" s="171">
        <v>3597.66</v>
      </c>
      <c r="F71" s="172">
        <v>156.41999999999999</v>
      </c>
    </row>
    <row r="72" spans="1:6" ht="15" thickBot="1">
      <c r="A72" s="240"/>
      <c r="B72" s="243"/>
      <c r="C72" s="246"/>
      <c r="D72" s="204">
        <v>36</v>
      </c>
      <c r="E72" s="178">
        <v>5577.38</v>
      </c>
      <c r="F72" s="179">
        <v>154.92722222222221</v>
      </c>
    </row>
    <row r="73" spans="1:6" ht="19.8" customHeight="1">
      <c r="A73" s="299" t="s">
        <v>257</v>
      </c>
      <c r="B73" s="282" t="s">
        <v>359</v>
      </c>
      <c r="C73" s="314" t="s">
        <v>265</v>
      </c>
      <c r="D73" s="186">
        <v>6</v>
      </c>
      <c r="E73" s="174">
        <v>1762.38</v>
      </c>
      <c r="F73" s="175">
        <v>293.73</v>
      </c>
    </row>
    <row r="74" spans="1:6" ht="19.8" customHeight="1">
      <c r="A74" s="239"/>
      <c r="B74" s="242"/>
      <c r="C74" s="245"/>
      <c r="D74" s="203">
        <v>12</v>
      </c>
      <c r="E74" s="171">
        <v>3465.4</v>
      </c>
      <c r="F74" s="172">
        <v>288.78333333333336</v>
      </c>
    </row>
    <row r="75" spans="1:6" ht="19.8" customHeight="1">
      <c r="A75" s="239"/>
      <c r="B75" s="242"/>
      <c r="C75" s="245"/>
      <c r="D75" s="203">
        <v>22</v>
      </c>
      <c r="E75" s="171">
        <v>6310.06</v>
      </c>
      <c r="F75" s="172">
        <v>286.82090909090908</v>
      </c>
    </row>
    <row r="76" spans="1:6" ht="19.8" customHeight="1" thickBot="1">
      <c r="A76" s="300"/>
      <c r="B76" s="286"/>
      <c r="C76" s="315"/>
      <c r="D76" s="205">
        <v>36</v>
      </c>
      <c r="E76" s="180">
        <v>10245.08</v>
      </c>
      <c r="F76" s="181">
        <v>284.58555555555557</v>
      </c>
    </row>
    <row r="77" spans="1:6" ht="22.8" customHeight="1">
      <c r="A77" s="238" t="s">
        <v>258</v>
      </c>
      <c r="B77" s="241" t="s">
        <v>361</v>
      </c>
      <c r="C77" s="244" t="s">
        <v>262</v>
      </c>
      <c r="D77" s="206">
        <v>1</v>
      </c>
      <c r="E77" s="176">
        <v>220</v>
      </c>
      <c r="F77" s="177">
        <v>220</v>
      </c>
    </row>
    <row r="78" spans="1:6" ht="22.8" customHeight="1">
      <c r="A78" s="239"/>
      <c r="B78" s="242"/>
      <c r="C78" s="245"/>
      <c r="D78" s="201">
        <v>7.5</v>
      </c>
      <c r="E78" s="171">
        <v>1575</v>
      </c>
      <c r="F78" s="172">
        <v>210</v>
      </c>
    </row>
    <row r="79" spans="1:6" ht="22.8" customHeight="1">
      <c r="A79" s="239"/>
      <c r="B79" s="242"/>
      <c r="C79" s="245"/>
      <c r="D79" s="201">
        <v>15</v>
      </c>
      <c r="E79" s="171">
        <v>3134</v>
      </c>
      <c r="F79" s="172">
        <v>208.93333333333334</v>
      </c>
    </row>
    <row r="80" spans="1:6" ht="22.8" customHeight="1" thickBot="1">
      <c r="A80" s="240"/>
      <c r="B80" s="243"/>
      <c r="C80" s="246"/>
      <c r="D80" s="127">
        <v>45</v>
      </c>
      <c r="E80" s="178">
        <v>9000</v>
      </c>
      <c r="F80" s="179">
        <v>200</v>
      </c>
    </row>
    <row r="81" spans="1:6" ht="27" customHeight="1">
      <c r="A81" s="299" t="s">
        <v>261</v>
      </c>
      <c r="B81" s="282" t="s">
        <v>360</v>
      </c>
      <c r="C81" s="314" t="s">
        <v>263</v>
      </c>
      <c r="D81" s="186">
        <v>1</v>
      </c>
      <c r="E81" s="174">
        <v>354.18</v>
      </c>
      <c r="F81" s="175">
        <v>354.18</v>
      </c>
    </row>
    <row r="82" spans="1:6" ht="27" customHeight="1">
      <c r="A82" s="239"/>
      <c r="B82" s="242"/>
      <c r="C82" s="245"/>
      <c r="D82" s="201">
        <v>6</v>
      </c>
      <c r="E82" s="171">
        <v>1987.04</v>
      </c>
      <c r="F82" s="172">
        <v>331.17333333333335</v>
      </c>
    </row>
    <row r="83" spans="1:6" ht="27" customHeight="1">
      <c r="A83" s="239"/>
      <c r="B83" s="242"/>
      <c r="C83" s="245"/>
      <c r="D83" s="201">
        <v>12</v>
      </c>
      <c r="E83" s="171">
        <v>3914.7</v>
      </c>
      <c r="F83" s="172">
        <v>326.22499999999997</v>
      </c>
    </row>
    <row r="84" spans="1:6" ht="27" customHeight="1" thickBot="1">
      <c r="A84" s="300"/>
      <c r="B84" s="286"/>
      <c r="C84" s="315"/>
      <c r="D84" s="127">
        <v>36</v>
      </c>
      <c r="E84" s="180">
        <v>11593</v>
      </c>
      <c r="F84" s="181">
        <v>322.02777777777777</v>
      </c>
    </row>
    <row r="85" spans="1:6" ht="15" thickBot="1">
      <c r="A85" s="331"/>
      <c r="B85" s="332"/>
      <c r="C85" s="220"/>
      <c r="D85" s="221"/>
      <c r="E85" s="322" t="s">
        <v>235</v>
      </c>
      <c r="F85" s="323"/>
    </row>
    <row r="86" spans="1:6" ht="15" thickBot="1">
      <c r="A86" s="128" t="s">
        <v>234</v>
      </c>
      <c r="B86" s="129" t="s">
        <v>64</v>
      </c>
      <c r="C86" s="130" t="s">
        <v>5</v>
      </c>
      <c r="D86" s="132" t="s">
        <v>218</v>
      </c>
      <c r="E86" s="133" t="s">
        <v>236</v>
      </c>
      <c r="F86" s="134" t="s">
        <v>8</v>
      </c>
    </row>
    <row r="87" spans="1:6" ht="18.600000000000001" thickBot="1">
      <c r="A87" s="168"/>
      <c r="B87" s="313" t="s">
        <v>250</v>
      </c>
      <c r="C87" s="313"/>
      <c r="D87" s="313"/>
      <c r="E87" s="313"/>
      <c r="F87" s="402"/>
    </row>
    <row r="88" spans="1:6" ht="17.399999999999999" customHeight="1">
      <c r="A88" s="238" t="s">
        <v>266</v>
      </c>
      <c r="B88" s="241" t="s">
        <v>362</v>
      </c>
      <c r="C88" s="244" t="s">
        <v>267</v>
      </c>
      <c r="D88" s="126">
        <v>15</v>
      </c>
      <c r="E88" s="149">
        <v>635.14</v>
      </c>
      <c r="F88" s="157">
        <v>42.342666666666666</v>
      </c>
    </row>
    <row r="89" spans="1:6" ht="17.399999999999999" customHeight="1">
      <c r="A89" s="239"/>
      <c r="B89" s="309"/>
      <c r="C89" s="245"/>
      <c r="D89" s="201">
        <v>25</v>
      </c>
      <c r="E89" s="150">
        <v>1053.52</v>
      </c>
      <c r="F89" s="158">
        <v>42.140799999999999</v>
      </c>
    </row>
    <row r="90" spans="1:6" ht="17.399999999999999" customHeight="1" thickBot="1">
      <c r="A90" s="240"/>
      <c r="B90" s="243"/>
      <c r="C90" s="246"/>
      <c r="D90" s="127">
        <v>45</v>
      </c>
      <c r="E90" s="151">
        <v>1754.32</v>
      </c>
      <c r="F90" s="159">
        <v>38.984888888888889</v>
      </c>
    </row>
    <row r="91" spans="1:6" ht="14.4" customHeight="1">
      <c r="A91" s="299" t="s">
        <v>268</v>
      </c>
      <c r="B91" s="282" t="s">
        <v>363</v>
      </c>
      <c r="C91" s="314" t="s">
        <v>269</v>
      </c>
      <c r="D91" s="186">
        <v>7</v>
      </c>
      <c r="E91" s="174">
        <v>1752.66</v>
      </c>
      <c r="F91" s="175">
        <v>250.38000000000002</v>
      </c>
    </row>
    <row r="92" spans="1:6">
      <c r="A92" s="239"/>
      <c r="B92" s="242"/>
      <c r="C92" s="245"/>
      <c r="D92" s="201">
        <v>14</v>
      </c>
      <c r="E92" s="171">
        <v>3445.96</v>
      </c>
      <c r="F92" s="172">
        <v>246.14000000000001</v>
      </c>
    </row>
    <row r="93" spans="1:6">
      <c r="A93" s="239"/>
      <c r="B93" s="242"/>
      <c r="C93" s="245"/>
      <c r="D93" s="201">
        <v>23</v>
      </c>
      <c r="E93" s="171">
        <v>5661.62</v>
      </c>
      <c r="F93" s="172">
        <v>246.15739130434781</v>
      </c>
    </row>
    <row r="94" spans="1:6" ht="15" thickBot="1">
      <c r="A94" s="300"/>
      <c r="B94" s="286"/>
      <c r="C94" s="315"/>
      <c r="D94" s="139">
        <v>42</v>
      </c>
      <c r="E94" s="180">
        <v>10186.780000000001</v>
      </c>
      <c r="F94" s="181">
        <v>242.54238095238097</v>
      </c>
    </row>
    <row r="95" spans="1:6" ht="14.4" customHeight="1">
      <c r="A95" s="238" t="s">
        <v>270</v>
      </c>
      <c r="B95" s="241" t="s">
        <v>364</v>
      </c>
      <c r="C95" s="244" t="s">
        <v>267</v>
      </c>
      <c r="D95" s="126">
        <v>7.5</v>
      </c>
      <c r="E95" s="149">
        <v>1214</v>
      </c>
      <c r="F95" s="157">
        <v>161.86666666666667</v>
      </c>
    </row>
    <row r="96" spans="1:6">
      <c r="A96" s="239"/>
      <c r="B96" s="309"/>
      <c r="C96" s="245"/>
      <c r="D96" s="201">
        <v>15</v>
      </c>
      <c r="E96" s="150">
        <v>2411</v>
      </c>
      <c r="F96" s="158">
        <v>160.73333333333332</v>
      </c>
    </row>
    <row r="97" spans="1:6" ht="15" thickBot="1">
      <c r="A97" s="240"/>
      <c r="B97" s="243"/>
      <c r="C97" s="246"/>
      <c r="D97" s="127">
        <v>45</v>
      </c>
      <c r="E97" s="151">
        <v>7093</v>
      </c>
      <c r="F97" s="159">
        <v>157.62222222222223</v>
      </c>
    </row>
    <row r="98" spans="1:6" ht="18.600000000000001" thickBot="1">
      <c r="A98" s="168"/>
      <c r="B98" s="313" t="s">
        <v>259</v>
      </c>
      <c r="C98" s="313"/>
      <c r="D98" s="313"/>
      <c r="E98" s="313"/>
      <c r="F98" s="402"/>
    </row>
    <row r="99" spans="1:6" ht="14.4" customHeight="1">
      <c r="A99" s="238" t="s">
        <v>271</v>
      </c>
      <c r="B99" s="241" t="s">
        <v>365</v>
      </c>
      <c r="C99" s="244" t="s">
        <v>272</v>
      </c>
      <c r="D99" s="126">
        <v>15</v>
      </c>
      <c r="E99" s="149">
        <v>1190.6400000000001</v>
      </c>
      <c r="F99" s="157">
        <v>79.376000000000005</v>
      </c>
    </row>
    <row r="100" spans="1:6">
      <c r="A100" s="239"/>
      <c r="B100" s="309"/>
      <c r="C100" s="245"/>
      <c r="D100" s="201">
        <v>25</v>
      </c>
      <c r="E100" s="150">
        <v>1979.32</v>
      </c>
      <c r="F100" s="158">
        <v>79.172799999999995</v>
      </c>
    </row>
    <row r="101" spans="1:6" ht="15" thickBot="1">
      <c r="A101" s="300"/>
      <c r="B101" s="286"/>
      <c r="C101" s="315"/>
      <c r="D101" s="139">
        <v>45</v>
      </c>
      <c r="E101" s="164">
        <v>3420.78</v>
      </c>
      <c r="F101" s="165">
        <v>76.01733333333334</v>
      </c>
    </row>
    <row r="102" spans="1:6" ht="16.8" customHeight="1">
      <c r="A102" s="310" t="s">
        <v>338</v>
      </c>
      <c r="B102" s="241" t="s">
        <v>366</v>
      </c>
      <c r="C102" s="244" t="s">
        <v>273</v>
      </c>
      <c r="D102" s="126">
        <v>15</v>
      </c>
      <c r="E102" s="149">
        <v>506.6</v>
      </c>
      <c r="F102" s="157">
        <v>33.773333333333333</v>
      </c>
    </row>
    <row r="103" spans="1:6" ht="16.8" customHeight="1">
      <c r="A103" s="311"/>
      <c r="B103" s="309"/>
      <c r="C103" s="245"/>
      <c r="D103" s="201">
        <v>25</v>
      </c>
      <c r="E103" s="150">
        <v>839.26</v>
      </c>
      <c r="F103" s="158">
        <v>33.570399999999999</v>
      </c>
    </row>
    <row r="104" spans="1:6" ht="16.8" customHeight="1" thickBot="1">
      <c r="A104" s="312"/>
      <c r="B104" s="243"/>
      <c r="C104" s="246"/>
      <c r="D104" s="127">
        <v>45</v>
      </c>
      <c r="E104" s="151">
        <v>1368.66</v>
      </c>
      <c r="F104" s="159">
        <v>30.414666666666669</v>
      </c>
    </row>
    <row r="105" spans="1:6" ht="14.4" customHeight="1">
      <c r="A105" s="299" t="s">
        <v>274</v>
      </c>
      <c r="B105" s="282" t="s">
        <v>367</v>
      </c>
      <c r="C105" s="314" t="s">
        <v>275</v>
      </c>
      <c r="D105" s="186">
        <v>16</v>
      </c>
      <c r="E105" s="152">
        <v>773.02</v>
      </c>
      <c r="F105" s="160">
        <v>48.313749999999999</v>
      </c>
    </row>
    <row r="106" spans="1:6">
      <c r="A106" s="239"/>
      <c r="B106" s="309"/>
      <c r="C106" s="245"/>
      <c r="D106" s="201">
        <v>28</v>
      </c>
      <c r="E106" s="150">
        <v>1328.66</v>
      </c>
      <c r="F106" s="158">
        <v>47.45214285714286</v>
      </c>
    </row>
    <row r="107" spans="1:6" ht="15" thickBot="1">
      <c r="A107" s="300"/>
      <c r="B107" s="286"/>
      <c r="C107" s="315"/>
      <c r="D107" s="139">
        <v>50</v>
      </c>
      <c r="E107" s="164">
        <v>2235.98</v>
      </c>
      <c r="F107" s="165">
        <v>44.7196</v>
      </c>
    </row>
    <row r="108" spans="1:6" ht="14.4" customHeight="1">
      <c r="A108" s="238" t="s">
        <v>276</v>
      </c>
      <c r="B108" s="241" t="s">
        <v>368</v>
      </c>
      <c r="C108" s="244" t="s">
        <v>277</v>
      </c>
      <c r="D108" s="126">
        <v>16</v>
      </c>
      <c r="E108" s="149">
        <v>773.02</v>
      </c>
      <c r="F108" s="157">
        <v>48.313749999999999</v>
      </c>
    </row>
    <row r="109" spans="1:6">
      <c r="A109" s="239"/>
      <c r="B109" s="309"/>
      <c r="C109" s="245"/>
      <c r="D109" s="201">
        <v>28</v>
      </c>
      <c r="E109" s="150">
        <v>1328.66</v>
      </c>
      <c r="F109" s="158">
        <v>47.45214285714286</v>
      </c>
    </row>
    <row r="110" spans="1:6" ht="15" thickBot="1">
      <c r="A110" s="240"/>
      <c r="B110" s="243"/>
      <c r="C110" s="246"/>
      <c r="D110" s="127">
        <v>50</v>
      </c>
      <c r="E110" s="151">
        <v>2235.98</v>
      </c>
      <c r="F110" s="159">
        <v>44.7196</v>
      </c>
    </row>
    <row r="111" spans="1:6" ht="14.4" customHeight="1">
      <c r="A111" s="299" t="s">
        <v>278</v>
      </c>
      <c r="B111" s="282" t="s">
        <v>403</v>
      </c>
      <c r="C111" s="314" t="s">
        <v>279</v>
      </c>
      <c r="D111" s="186">
        <v>16</v>
      </c>
      <c r="E111" s="152">
        <v>614.44000000000005</v>
      </c>
      <c r="F111" s="160">
        <v>38.402500000000003</v>
      </c>
    </row>
    <row r="112" spans="1:6">
      <c r="A112" s="239"/>
      <c r="B112" s="309"/>
      <c r="C112" s="245"/>
      <c r="D112" s="201">
        <v>28</v>
      </c>
      <c r="E112" s="150">
        <v>1051.1600000000001</v>
      </c>
      <c r="F112" s="158">
        <v>37.541428571428575</v>
      </c>
    </row>
    <row r="113" spans="1:6" ht="15" thickBot="1">
      <c r="A113" s="240"/>
      <c r="B113" s="243"/>
      <c r="C113" s="246"/>
      <c r="D113" s="127">
        <v>50</v>
      </c>
      <c r="E113" s="151">
        <v>1740.44</v>
      </c>
      <c r="F113" s="159">
        <v>34.808799999999998</v>
      </c>
    </row>
    <row r="114" spans="1:6" ht="18.600000000000001" thickBot="1">
      <c r="A114" s="168"/>
      <c r="B114" s="313" t="s">
        <v>9</v>
      </c>
      <c r="C114" s="313"/>
      <c r="D114" s="313"/>
      <c r="E114" s="313"/>
      <c r="F114" s="402"/>
    </row>
    <row r="115" spans="1:6" ht="20.399999999999999" customHeight="1">
      <c r="A115" s="238" t="s">
        <v>280</v>
      </c>
      <c r="B115" s="241" t="s">
        <v>408</v>
      </c>
      <c r="C115" s="301" t="s">
        <v>196</v>
      </c>
      <c r="D115" s="126">
        <v>5</v>
      </c>
      <c r="E115" s="149">
        <v>298.06</v>
      </c>
      <c r="F115" s="157">
        <v>59.612000000000002</v>
      </c>
    </row>
    <row r="116" spans="1:6" ht="20.399999999999999" customHeight="1">
      <c r="A116" s="239"/>
      <c r="B116" s="309"/>
      <c r="C116" s="302"/>
      <c r="D116" s="201">
        <v>10</v>
      </c>
      <c r="E116" s="150">
        <v>560.1</v>
      </c>
      <c r="F116" s="158">
        <v>56.010000000000005</v>
      </c>
    </row>
    <row r="117" spans="1:6" ht="20.399999999999999" customHeight="1" thickBot="1">
      <c r="A117" s="300"/>
      <c r="B117" s="286"/>
      <c r="C117" s="306"/>
      <c r="D117" s="139">
        <v>32</v>
      </c>
      <c r="E117" s="164">
        <v>1763.94</v>
      </c>
      <c r="F117" s="165">
        <v>55.123125000000002</v>
      </c>
    </row>
    <row r="118" spans="1:6" ht="20.399999999999999" customHeight="1">
      <c r="A118" s="310" t="s">
        <v>281</v>
      </c>
      <c r="B118" s="241" t="s">
        <v>370</v>
      </c>
      <c r="C118" s="301" t="s">
        <v>196</v>
      </c>
      <c r="D118" s="126">
        <v>5</v>
      </c>
      <c r="E118" s="149">
        <v>196.34</v>
      </c>
      <c r="F118" s="157">
        <v>39.268000000000001</v>
      </c>
    </row>
    <row r="119" spans="1:6" ht="20.399999999999999" customHeight="1">
      <c r="A119" s="311"/>
      <c r="B119" s="309"/>
      <c r="C119" s="302"/>
      <c r="D119" s="201">
        <v>10</v>
      </c>
      <c r="E119" s="150">
        <v>356.66</v>
      </c>
      <c r="F119" s="158">
        <v>35.666000000000004</v>
      </c>
    </row>
    <row r="120" spans="1:6" ht="20.399999999999999" customHeight="1" thickBot="1">
      <c r="A120" s="312"/>
      <c r="B120" s="243"/>
      <c r="C120" s="303"/>
      <c r="D120" s="127">
        <v>32</v>
      </c>
      <c r="E120" s="151">
        <v>1112.94</v>
      </c>
      <c r="F120" s="159">
        <v>34.779375000000002</v>
      </c>
    </row>
    <row r="121" spans="1:6" ht="17.399999999999999" customHeight="1">
      <c r="A121" s="310" t="s">
        <v>282</v>
      </c>
      <c r="B121" s="241" t="s">
        <v>409</v>
      </c>
      <c r="C121" s="301" t="s">
        <v>76</v>
      </c>
      <c r="D121" s="126">
        <v>5</v>
      </c>
      <c r="E121" s="149">
        <v>452.58</v>
      </c>
      <c r="F121" s="157">
        <v>90.515999999999991</v>
      </c>
    </row>
    <row r="122" spans="1:6" ht="17.399999999999999" customHeight="1">
      <c r="A122" s="311"/>
      <c r="B122" s="309"/>
      <c r="C122" s="302"/>
      <c r="D122" s="201">
        <v>10</v>
      </c>
      <c r="E122" s="150">
        <v>869.14</v>
      </c>
      <c r="F122" s="158">
        <v>86.914000000000001</v>
      </c>
    </row>
    <row r="123" spans="1:6" ht="17.399999999999999" customHeight="1" thickBot="1">
      <c r="A123" s="312"/>
      <c r="B123" s="243"/>
      <c r="C123" s="303"/>
      <c r="D123" s="127">
        <v>32</v>
      </c>
      <c r="E123" s="151">
        <v>2752.88</v>
      </c>
      <c r="F123" s="159">
        <v>86.027500000000003</v>
      </c>
    </row>
    <row r="124" spans="1:6" ht="17.399999999999999" customHeight="1">
      <c r="A124" s="195"/>
      <c r="B124" s="196"/>
      <c r="C124" s="217"/>
      <c r="D124" s="199"/>
      <c r="E124" s="198"/>
      <c r="F124" s="404"/>
    </row>
    <row r="125" spans="1:6" ht="17.399999999999999" customHeight="1" thickBot="1">
      <c r="A125" s="195"/>
      <c r="B125" s="196"/>
      <c r="C125" s="217"/>
      <c r="D125" s="199"/>
      <c r="E125" s="198"/>
      <c r="F125" s="404"/>
    </row>
    <row r="126" spans="1:6" ht="17.399999999999999" customHeight="1" thickBot="1">
      <c r="A126" s="339"/>
      <c r="B126" s="340"/>
      <c r="C126" s="208"/>
      <c r="D126" s="209"/>
      <c r="E126" s="322" t="s">
        <v>235</v>
      </c>
      <c r="F126" s="323"/>
    </row>
    <row r="127" spans="1:6" ht="17.399999999999999" customHeight="1" thickBot="1">
      <c r="A127" s="128" t="s">
        <v>234</v>
      </c>
      <c r="B127" s="129" t="s">
        <v>64</v>
      </c>
      <c r="C127" s="130" t="s">
        <v>5</v>
      </c>
      <c r="D127" s="132" t="s">
        <v>218</v>
      </c>
      <c r="E127" s="133" t="s">
        <v>236</v>
      </c>
      <c r="F127" s="134" t="s">
        <v>8</v>
      </c>
    </row>
    <row r="128" spans="1:6" ht="17.399999999999999" customHeight="1" thickBot="1">
      <c r="A128" s="168"/>
      <c r="B128" s="313" t="s">
        <v>9</v>
      </c>
      <c r="C128" s="313"/>
      <c r="D128" s="313"/>
      <c r="E128" s="313"/>
      <c r="F128" s="402"/>
    </row>
    <row r="129" spans="1:6" ht="17.399999999999999" customHeight="1">
      <c r="A129" s="238" t="s">
        <v>283</v>
      </c>
      <c r="B129" s="241" t="s">
        <v>371</v>
      </c>
      <c r="C129" s="301" t="s">
        <v>76</v>
      </c>
      <c r="D129" s="126">
        <v>5</v>
      </c>
      <c r="E129" s="149">
        <v>241.72</v>
      </c>
      <c r="F129" s="157">
        <v>48.344000000000001</v>
      </c>
    </row>
    <row r="130" spans="1:6" ht="17.399999999999999" customHeight="1">
      <c r="A130" s="239"/>
      <c r="B130" s="309"/>
      <c r="C130" s="302"/>
      <c r="D130" s="201">
        <v>10</v>
      </c>
      <c r="E130" s="150">
        <v>447.46</v>
      </c>
      <c r="F130" s="158">
        <v>44.745999999999995</v>
      </c>
    </row>
    <row r="131" spans="1:6" ht="17.399999999999999" customHeight="1" thickBot="1">
      <c r="A131" s="240"/>
      <c r="B131" s="243"/>
      <c r="C131" s="303"/>
      <c r="D131" s="127">
        <v>32</v>
      </c>
      <c r="E131" s="151">
        <v>1403.46</v>
      </c>
      <c r="F131" s="159">
        <v>43.858125000000001</v>
      </c>
    </row>
    <row r="132" spans="1:6" ht="17.399999999999999" customHeight="1">
      <c r="A132" s="299" t="s">
        <v>284</v>
      </c>
      <c r="B132" s="282" t="s">
        <v>381</v>
      </c>
      <c r="C132" s="305" t="s">
        <v>186</v>
      </c>
      <c r="D132" s="186">
        <v>5</v>
      </c>
      <c r="E132" s="152">
        <v>605.41999999999996</v>
      </c>
      <c r="F132" s="160">
        <v>121.08399999999999</v>
      </c>
    </row>
    <row r="133" spans="1:6" ht="17.399999999999999" customHeight="1">
      <c r="A133" s="239"/>
      <c r="B133" s="308"/>
      <c r="C133" s="302"/>
      <c r="D133" s="201">
        <v>10</v>
      </c>
      <c r="E133" s="150">
        <v>1206.8399999999999</v>
      </c>
      <c r="F133" s="158">
        <v>120.684</v>
      </c>
    </row>
    <row r="134" spans="1:6" ht="17.399999999999999" customHeight="1" thickBot="1">
      <c r="A134" s="300"/>
      <c r="B134" s="298"/>
      <c r="C134" s="306"/>
      <c r="D134" s="139">
        <v>32</v>
      </c>
      <c r="E134" s="164">
        <v>3833.5</v>
      </c>
      <c r="F134" s="165">
        <v>119.796875</v>
      </c>
    </row>
    <row r="135" spans="1:6" ht="16.8" customHeight="1">
      <c r="A135" s="310" t="s">
        <v>285</v>
      </c>
      <c r="B135" s="241" t="s">
        <v>383</v>
      </c>
      <c r="C135" s="301" t="s">
        <v>14</v>
      </c>
      <c r="D135" s="126">
        <v>7.5</v>
      </c>
      <c r="E135" s="176">
        <v>708.06</v>
      </c>
      <c r="F135" s="177">
        <v>94.407999999999987</v>
      </c>
    </row>
    <row r="136" spans="1:6" ht="16.8" customHeight="1">
      <c r="A136" s="311"/>
      <c r="B136" s="308"/>
      <c r="C136" s="302"/>
      <c r="D136" s="201">
        <v>15</v>
      </c>
      <c r="E136" s="171">
        <v>1356.76</v>
      </c>
      <c r="F136" s="172">
        <v>90.450666666666663</v>
      </c>
    </row>
    <row r="137" spans="1:6" ht="16.8" customHeight="1">
      <c r="A137" s="311"/>
      <c r="B137" s="308"/>
      <c r="C137" s="302"/>
      <c r="D137" s="201">
        <v>25</v>
      </c>
      <c r="E137" s="171">
        <v>2256.1999999999998</v>
      </c>
      <c r="F137" s="172">
        <v>90.24799999999999</v>
      </c>
    </row>
    <row r="138" spans="1:6" ht="16.8" customHeight="1" thickBot="1">
      <c r="A138" s="312"/>
      <c r="B138" s="254"/>
      <c r="C138" s="303"/>
      <c r="D138" s="127">
        <v>45</v>
      </c>
      <c r="E138" s="178">
        <v>3919.18</v>
      </c>
      <c r="F138" s="179">
        <v>87.092888888888879</v>
      </c>
    </row>
    <row r="139" spans="1:6" ht="16.8" customHeight="1">
      <c r="A139" s="299" t="s">
        <v>286</v>
      </c>
      <c r="B139" s="282" t="s">
        <v>382</v>
      </c>
      <c r="C139" s="305" t="s">
        <v>77</v>
      </c>
      <c r="D139" s="186">
        <v>7.5</v>
      </c>
      <c r="E139" s="174">
        <v>611.04</v>
      </c>
      <c r="F139" s="175">
        <v>81.471999999999994</v>
      </c>
    </row>
    <row r="140" spans="1:6" ht="16.8" customHeight="1">
      <c r="A140" s="239"/>
      <c r="B140" s="307"/>
      <c r="C140" s="302"/>
      <c r="D140" s="201">
        <v>15</v>
      </c>
      <c r="E140" s="171">
        <v>1162.72</v>
      </c>
      <c r="F140" s="172">
        <v>77.51466666666667</v>
      </c>
    </row>
    <row r="141" spans="1:6" ht="16.8" customHeight="1">
      <c r="A141" s="239"/>
      <c r="B141" s="308"/>
      <c r="C141" s="302"/>
      <c r="D141" s="201">
        <v>25</v>
      </c>
      <c r="E141" s="171">
        <v>1932.8</v>
      </c>
      <c r="F141" s="172">
        <v>77.311999999999998</v>
      </c>
    </row>
    <row r="142" spans="1:6" ht="16.8" customHeight="1" thickBot="1">
      <c r="A142" s="300"/>
      <c r="B142" s="298"/>
      <c r="C142" s="306"/>
      <c r="D142" s="139">
        <v>45</v>
      </c>
      <c r="E142" s="180">
        <v>3337.04</v>
      </c>
      <c r="F142" s="181">
        <v>74.156444444444446</v>
      </c>
    </row>
    <row r="143" spans="1:6" ht="18" customHeight="1">
      <c r="A143" s="238" t="s">
        <v>287</v>
      </c>
      <c r="B143" s="241" t="s">
        <v>384</v>
      </c>
      <c r="C143" s="301" t="s">
        <v>187</v>
      </c>
      <c r="D143" s="126">
        <v>5</v>
      </c>
      <c r="E143" s="149">
        <v>1546</v>
      </c>
      <c r="F143" s="157">
        <v>309.2</v>
      </c>
    </row>
    <row r="144" spans="1:6" ht="18" customHeight="1">
      <c r="A144" s="239"/>
      <c r="B144" s="307"/>
      <c r="C144" s="302"/>
      <c r="D144" s="201">
        <v>10</v>
      </c>
      <c r="E144" s="150">
        <v>3056</v>
      </c>
      <c r="F144" s="158">
        <v>305.60000000000002</v>
      </c>
    </row>
    <row r="145" spans="1:6" ht="18" customHeight="1" thickBot="1">
      <c r="A145" s="240"/>
      <c r="B145" s="254"/>
      <c r="C145" s="303"/>
      <c r="D145" s="127">
        <v>32</v>
      </c>
      <c r="E145" s="151">
        <v>9750.7999999999993</v>
      </c>
      <c r="F145" s="159">
        <v>304.71249999999998</v>
      </c>
    </row>
    <row r="146" spans="1:6" ht="16.2" customHeight="1">
      <c r="A146" s="299" t="s">
        <v>288</v>
      </c>
      <c r="B146" s="282" t="s">
        <v>410</v>
      </c>
      <c r="C146" s="305" t="s">
        <v>74</v>
      </c>
      <c r="D146" s="186">
        <v>7.5</v>
      </c>
      <c r="E146" s="174">
        <v>707.92</v>
      </c>
      <c r="F146" s="175">
        <v>94.389333333333326</v>
      </c>
    </row>
    <row r="147" spans="1:6" ht="16.2" customHeight="1">
      <c r="A147" s="239"/>
      <c r="B147" s="242"/>
      <c r="C147" s="302"/>
      <c r="D147" s="201">
        <v>15</v>
      </c>
      <c r="E147" s="171">
        <v>1356.48</v>
      </c>
      <c r="F147" s="172">
        <v>90.432000000000002</v>
      </c>
    </row>
    <row r="148" spans="1:6" ht="16.2" customHeight="1">
      <c r="A148" s="239"/>
      <c r="B148" s="242"/>
      <c r="C148" s="302"/>
      <c r="D148" s="201">
        <v>25</v>
      </c>
      <c r="E148" s="171">
        <v>2255.7199999999998</v>
      </c>
      <c r="F148" s="172">
        <v>90.228799999999993</v>
      </c>
    </row>
    <row r="149" spans="1:6" ht="16.2" customHeight="1" thickBot="1">
      <c r="A149" s="300"/>
      <c r="B149" s="286"/>
      <c r="C149" s="306"/>
      <c r="D149" s="139">
        <v>45</v>
      </c>
      <c r="E149" s="180">
        <v>3918.3</v>
      </c>
      <c r="F149" s="181">
        <v>87.073333333333338</v>
      </c>
    </row>
    <row r="150" spans="1:6" ht="14.4" customHeight="1">
      <c r="A150" s="238" t="s">
        <v>289</v>
      </c>
      <c r="B150" s="241" t="s">
        <v>385</v>
      </c>
      <c r="C150" s="301" t="s">
        <v>74</v>
      </c>
      <c r="D150" s="126">
        <v>7.5</v>
      </c>
      <c r="E150" s="176">
        <v>495</v>
      </c>
      <c r="F150" s="177">
        <v>66</v>
      </c>
    </row>
    <row r="151" spans="1:6">
      <c r="A151" s="239"/>
      <c r="B151" s="242"/>
      <c r="C151" s="302"/>
      <c r="D151" s="201">
        <v>15</v>
      </c>
      <c r="E151" s="171">
        <v>975</v>
      </c>
      <c r="F151" s="172">
        <v>65</v>
      </c>
    </row>
    <row r="152" spans="1:6">
      <c r="A152" s="239"/>
      <c r="B152" s="242"/>
      <c r="C152" s="302"/>
      <c r="D152" s="201">
        <v>25</v>
      </c>
      <c r="E152" s="171">
        <v>1600</v>
      </c>
      <c r="F152" s="172">
        <v>64</v>
      </c>
    </row>
    <row r="153" spans="1:6" ht="15" thickBot="1">
      <c r="A153" s="240"/>
      <c r="B153" s="243"/>
      <c r="C153" s="303"/>
      <c r="D153" s="127">
        <v>45</v>
      </c>
      <c r="E153" s="178">
        <v>2835</v>
      </c>
      <c r="F153" s="179">
        <v>63</v>
      </c>
    </row>
    <row r="154" spans="1:6" ht="18.600000000000001" thickBot="1">
      <c r="A154" s="185"/>
      <c r="B154" s="304" t="s">
        <v>290</v>
      </c>
      <c r="C154" s="304"/>
      <c r="D154" s="304"/>
      <c r="E154" s="304"/>
      <c r="F154" s="403"/>
    </row>
    <row r="155" spans="1:6" ht="18.600000000000001" thickBot="1">
      <c r="A155" s="136"/>
      <c r="B155" s="283" t="s">
        <v>291</v>
      </c>
      <c r="C155" s="283"/>
      <c r="D155" s="283"/>
      <c r="E155" s="283"/>
      <c r="F155" s="400"/>
    </row>
    <row r="156" spans="1:6" ht="14.4" customHeight="1">
      <c r="A156" s="250" t="s">
        <v>292</v>
      </c>
      <c r="B156" s="280" t="s">
        <v>400</v>
      </c>
      <c r="C156" s="261" t="s">
        <v>293</v>
      </c>
      <c r="D156" s="126">
        <v>16</v>
      </c>
      <c r="E156" s="154">
        <v>870.58</v>
      </c>
      <c r="F156" s="157">
        <v>54.411250000000003</v>
      </c>
    </row>
    <row r="157" spans="1:6">
      <c r="A157" s="251"/>
      <c r="B157" s="289"/>
      <c r="C157" s="285"/>
      <c r="D157" s="139">
        <v>28</v>
      </c>
      <c r="E157" s="153">
        <v>1499.42</v>
      </c>
      <c r="F157" s="158">
        <v>53.550714285714285</v>
      </c>
    </row>
    <row r="158" spans="1:6" ht="15" thickBot="1">
      <c r="A158" s="252"/>
      <c r="B158" s="291"/>
      <c r="C158" s="277"/>
      <c r="D158" s="127">
        <v>50</v>
      </c>
      <c r="E158" s="155">
        <v>2540.9</v>
      </c>
      <c r="F158" s="159">
        <v>50.818000000000005</v>
      </c>
    </row>
    <row r="159" spans="1:6" ht="14.4" customHeight="1">
      <c r="A159" s="250" t="s">
        <v>294</v>
      </c>
      <c r="B159" s="280" t="s">
        <v>386</v>
      </c>
      <c r="C159" s="261" t="s">
        <v>202</v>
      </c>
      <c r="D159" s="126">
        <v>16</v>
      </c>
      <c r="E159" s="154">
        <v>1760</v>
      </c>
      <c r="F159" s="157">
        <v>110</v>
      </c>
    </row>
    <row r="160" spans="1:6">
      <c r="A160" s="251"/>
      <c r="B160" s="289"/>
      <c r="C160" s="285"/>
      <c r="D160" s="139">
        <v>28</v>
      </c>
      <c r="E160" s="153">
        <v>3052</v>
      </c>
      <c r="F160" s="158">
        <v>109</v>
      </c>
    </row>
    <row r="161" spans="1:6" ht="15" thickBot="1">
      <c r="A161" s="252"/>
      <c r="B161" s="291"/>
      <c r="C161" s="277"/>
      <c r="D161" s="127">
        <v>50</v>
      </c>
      <c r="E161" s="155">
        <v>5300</v>
      </c>
      <c r="F161" s="159">
        <v>106</v>
      </c>
    </row>
    <row r="162" spans="1:6" ht="14.4" customHeight="1">
      <c r="A162" s="250" t="s">
        <v>295</v>
      </c>
      <c r="B162" s="337" t="s">
        <v>387</v>
      </c>
      <c r="C162" s="338" t="s">
        <v>203</v>
      </c>
      <c r="D162" s="126">
        <v>16</v>
      </c>
      <c r="E162" s="154">
        <v>2483.2800000000002</v>
      </c>
      <c r="F162" s="157">
        <v>155.20500000000001</v>
      </c>
    </row>
    <row r="163" spans="1:6">
      <c r="A163" s="251"/>
      <c r="B163" s="296"/>
      <c r="C163" s="293"/>
      <c r="D163" s="139">
        <v>28</v>
      </c>
      <c r="E163" s="153">
        <v>4321.62</v>
      </c>
      <c r="F163" s="158">
        <v>154.34357142857144</v>
      </c>
    </row>
    <row r="164" spans="1:6" ht="15" thickBot="1">
      <c r="A164" s="252"/>
      <c r="B164" s="297"/>
      <c r="C164" s="294"/>
      <c r="D164" s="127">
        <v>50</v>
      </c>
      <c r="E164" s="155">
        <v>7580.54</v>
      </c>
      <c r="F164" s="159">
        <v>151.61080000000001</v>
      </c>
    </row>
    <row r="165" spans="1:6">
      <c r="A165" s="195"/>
      <c r="B165" s="196"/>
      <c r="C165" s="217"/>
      <c r="D165" s="199"/>
      <c r="E165" s="198"/>
      <c r="F165" s="404"/>
    </row>
    <row r="166" spans="1:6">
      <c r="A166" s="195"/>
      <c r="B166" s="196"/>
      <c r="C166" s="217"/>
      <c r="D166" s="199"/>
      <c r="E166" s="198"/>
      <c r="F166" s="404"/>
    </row>
    <row r="167" spans="1:6" ht="15" thickBot="1">
      <c r="A167" s="195"/>
      <c r="B167" s="196"/>
      <c r="C167" s="217"/>
      <c r="D167" s="199"/>
      <c r="E167" s="198"/>
      <c r="F167" s="404"/>
    </row>
    <row r="168" spans="1:6" ht="15.6" customHeight="1" thickBot="1">
      <c r="A168" s="331"/>
      <c r="B168" s="332"/>
      <c r="C168" s="220"/>
      <c r="D168" s="221"/>
      <c r="E168" s="322" t="s">
        <v>235</v>
      </c>
      <c r="F168" s="323"/>
    </row>
    <row r="169" spans="1:6" ht="15" thickBot="1">
      <c r="A169" s="128" t="s">
        <v>234</v>
      </c>
      <c r="B169" s="129" t="s">
        <v>64</v>
      </c>
      <c r="C169" s="130" t="s">
        <v>5</v>
      </c>
      <c r="D169" s="132" t="s">
        <v>218</v>
      </c>
      <c r="E169" s="133" t="s">
        <v>236</v>
      </c>
      <c r="F169" s="134" t="s">
        <v>8</v>
      </c>
    </row>
    <row r="170" spans="1:6" ht="18.600000000000001" thickBot="1">
      <c r="A170" s="136"/>
      <c r="B170" s="283" t="s">
        <v>190</v>
      </c>
      <c r="C170" s="283"/>
      <c r="D170" s="283"/>
      <c r="E170" s="283"/>
      <c r="F170" s="400"/>
    </row>
    <row r="171" spans="1:6" ht="14.4" customHeight="1">
      <c r="A171" s="250" t="s">
        <v>296</v>
      </c>
      <c r="B171" s="288" t="s">
        <v>401</v>
      </c>
      <c r="C171" s="261" t="s">
        <v>48</v>
      </c>
      <c r="D171" s="126">
        <v>16</v>
      </c>
      <c r="E171" s="154">
        <v>870.58</v>
      </c>
      <c r="F171" s="157">
        <v>54.411250000000003</v>
      </c>
    </row>
    <row r="172" spans="1:6">
      <c r="A172" s="251"/>
      <c r="B172" s="289"/>
      <c r="C172" s="285"/>
      <c r="D172" s="139">
        <v>28</v>
      </c>
      <c r="E172" s="153">
        <v>1499.42</v>
      </c>
      <c r="F172" s="158">
        <v>53.550714285714285</v>
      </c>
    </row>
    <row r="173" spans="1:6" ht="15" thickBot="1">
      <c r="A173" s="251"/>
      <c r="B173" s="290"/>
      <c r="C173" s="263"/>
      <c r="D173" s="139">
        <v>50</v>
      </c>
      <c r="E173" s="156">
        <v>2540.9</v>
      </c>
      <c r="F173" s="165">
        <v>50.818000000000005</v>
      </c>
    </row>
    <row r="174" spans="1:6" ht="14.4" customHeight="1">
      <c r="A174" s="250" t="s">
        <v>297</v>
      </c>
      <c r="B174" s="280" t="s">
        <v>388</v>
      </c>
      <c r="C174" s="261" t="s">
        <v>49</v>
      </c>
      <c r="D174" s="126">
        <v>16</v>
      </c>
      <c r="E174" s="154">
        <v>1760</v>
      </c>
      <c r="F174" s="157">
        <v>110</v>
      </c>
    </row>
    <row r="175" spans="1:6">
      <c r="A175" s="251"/>
      <c r="B175" s="289"/>
      <c r="C175" s="285"/>
      <c r="D175" s="139">
        <v>28</v>
      </c>
      <c r="E175" s="153">
        <v>3052</v>
      </c>
      <c r="F175" s="158">
        <v>109</v>
      </c>
    </row>
    <row r="176" spans="1:6" ht="15" thickBot="1">
      <c r="A176" s="252"/>
      <c r="B176" s="291"/>
      <c r="C176" s="277"/>
      <c r="D176" s="127">
        <v>50</v>
      </c>
      <c r="E176" s="155">
        <v>5300</v>
      </c>
      <c r="F176" s="159">
        <v>106</v>
      </c>
    </row>
    <row r="177" spans="1:6" ht="14.4" customHeight="1">
      <c r="A177" s="251" t="s">
        <v>298</v>
      </c>
      <c r="B177" s="267" t="s">
        <v>389</v>
      </c>
      <c r="C177" s="262" t="s">
        <v>50</v>
      </c>
      <c r="D177" s="186">
        <v>16</v>
      </c>
      <c r="E177" s="187">
        <v>2483.2800000000002</v>
      </c>
      <c r="F177" s="160">
        <v>155.20500000000001</v>
      </c>
    </row>
    <row r="178" spans="1:6">
      <c r="A178" s="251"/>
      <c r="B178" s="290"/>
      <c r="C178" s="263"/>
      <c r="D178" s="139">
        <v>28</v>
      </c>
      <c r="E178" s="153">
        <v>4321.62</v>
      </c>
      <c r="F178" s="158">
        <v>154.34357142857144</v>
      </c>
    </row>
    <row r="179" spans="1:6" ht="15" thickBot="1">
      <c r="A179" s="252"/>
      <c r="B179" s="291"/>
      <c r="C179" s="277"/>
      <c r="D179" s="127">
        <v>50</v>
      </c>
      <c r="E179" s="155">
        <v>7580.54</v>
      </c>
      <c r="F179" s="159">
        <v>151.61080000000001</v>
      </c>
    </row>
    <row r="180" spans="1:6" ht="18.600000000000001" thickBot="1">
      <c r="A180" s="136"/>
      <c r="B180" s="283" t="s">
        <v>191</v>
      </c>
      <c r="C180" s="283"/>
      <c r="D180" s="283"/>
      <c r="E180" s="283"/>
      <c r="F180" s="400"/>
    </row>
    <row r="181" spans="1:6" ht="14.4" customHeight="1">
      <c r="A181" s="250" t="s">
        <v>299</v>
      </c>
      <c r="B181" s="280" t="s">
        <v>390</v>
      </c>
      <c r="C181" s="261" t="s">
        <v>192</v>
      </c>
      <c r="D181" s="126">
        <v>16</v>
      </c>
      <c r="E181" s="154">
        <v>1760</v>
      </c>
      <c r="F181" s="157">
        <v>110</v>
      </c>
    </row>
    <row r="182" spans="1:6">
      <c r="A182" s="251"/>
      <c r="B182" s="289"/>
      <c r="C182" s="285"/>
      <c r="D182" s="139">
        <v>28</v>
      </c>
      <c r="E182" s="153">
        <v>3052</v>
      </c>
      <c r="F182" s="158">
        <v>109</v>
      </c>
    </row>
    <row r="183" spans="1:6" ht="15" thickBot="1">
      <c r="A183" s="252"/>
      <c r="B183" s="291"/>
      <c r="C183" s="277"/>
      <c r="D183" s="127">
        <v>50</v>
      </c>
      <c r="E183" s="155">
        <v>5300</v>
      </c>
      <c r="F183" s="159">
        <v>106</v>
      </c>
    </row>
    <row r="184" spans="1:6" ht="14.4" customHeight="1">
      <c r="A184" s="251" t="s">
        <v>300</v>
      </c>
      <c r="B184" s="267" t="s">
        <v>391</v>
      </c>
      <c r="C184" s="262" t="s">
        <v>53</v>
      </c>
      <c r="D184" s="186">
        <v>16</v>
      </c>
      <c r="E184" s="187">
        <v>2483.2800000000002</v>
      </c>
      <c r="F184" s="160">
        <v>155.20500000000001</v>
      </c>
    </row>
    <row r="185" spans="1:6">
      <c r="A185" s="251"/>
      <c r="B185" s="290"/>
      <c r="C185" s="263"/>
      <c r="D185" s="139">
        <v>28</v>
      </c>
      <c r="E185" s="153">
        <v>4321.62</v>
      </c>
      <c r="F185" s="158">
        <v>154.34357142857144</v>
      </c>
    </row>
    <row r="186" spans="1:6" ht="15" thickBot="1">
      <c r="A186" s="252"/>
      <c r="B186" s="291"/>
      <c r="C186" s="277"/>
      <c r="D186" s="127">
        <v>50</v>
      </c>
      <c r="E186" s="155">
        <v>7580.54</v>
      </c>
      <c r="F186" s="159">
        <v>151.61080000000001</v>
      </c>
    </row>
    <row r="187" spans="1:6" ht="18.600000000000001" thickBot="1">
      <c r="A187" s="136"/>
      <c r="B187" s="283" t="s">
        <v>193</v>
      </c>
      <c r="C187" s="283"/>
      <c r="D187" s="283"/>
      <c r="E187" s="283"/>
      <c r="F187" s="400"/>
    </row>
    <row r="188" spans="1:6" ht="14.4" customHeight="1">
      <c r="A188" s="250" t="s">
        <v>301</v>
      </c>
      <c r="B188" s="288" t="s">
        <v>402</v>
      </c>
      <c r="C188" s="261" t="s">
        <v>54</v>
      </c>
      <c r="D188" s="126">
        <v>16</v>
      </c>
      <c r="E188" s="154">
        <v>1068</v>
      </c>
      <c r="F188" s="157">
        <v>66.75</v>
      </c>
    </row>
    <row r="189" spans="1:6">
      <c r="A189" s="251"/>
      <c r="B189" s="288"/>
      <c r="C189" s="285"/>
      <c r="D189" s="139">
        <v>28</v>
      </c>
      <c r="E189" s="153">
        <v>1845.02</v>
      </c>
      <c r="F189" s="158">
        <v>65.893571428571434</v>
      </c>
    </row>
    <row r="190" spans="1:6" ht="15" thickBot="1">
      <c r="A190" s="251"/>
      <c r="B190" s="290"/>
      <c r="C190" s="263"/>
      <c r="D190" s="139">
        <v>50</v>
      </c>
      <c r="E190" s="156">
        <v>3158.04</v>
      </c>
      <c r="F190" s="165">
        <v>63.160800000000002</v>
      </c>
    </row>
    <row r="191" spans="1:6" ht="14.4" customHeight="1">
      <c r="A191" s="250" t="s">
        <v>302</v>
      </c>
      <c r="B191" s="280" t="s">
        <v>392</v>
      </c>
      <c r="C191" s="261" t="s">
        <v>55</v>
      </c>
      <c r="D191" s="126">
        <v>16</v>
      </c>
      <c r="E191" s="154">
        <v>1431.44</v>
      </c>
      <c r="F191" s="157">
        <v>89.465000000000003</v>
      </c>
    </row>
    <row r="192" spans="1:6">
      <c r="A192" s="251"/>
      <c r="B192" s="289"/>
      <c r="C192" s="285"/>
      <c r="D192" s="139">
        <v>28</v>
      </c>
      <c r="E192" s="153">
        <v>2480.9</v>
      </c>
      <c r="F192" s="158">
        <v>88.603571428571428</v>
      </c>
    </row>
    <row r="193" spans="1:6" ht="15" thickBot="1">
      <c r="A193" s="252"/>
      <c r="B193" s="291"/>
      <c r="C193" s="277"/>
      <c r="D193" s="127">
        <v>50</v>
      </c>
      <c r="E193" s="155">
        <v>4293.54</v>
      </c>
      <c r="F193" s="159">
        <v>85.870800000000003</v>
      </c>
    </row>
    <row r="194" spans="1:6" ht="14.4" customHeight="1">
      <c r="A194" s="251" t="s">
        <v>303</v>
      </c>
      <c r="B194" s="267" t="s">
        <v>393</v>
      </c>
      <c r="C194" s="262" t="s">
        <v>56</v>
      </c>
      <c r="D194" s="186">
        <v>16</v>
      </c>
      <c r="E194" s="187">
        <v>1974.2</v>
      </c>
      <c r="F194" s="160">
        <v>123.3875</v>
      </c>
    </row>
    <row r="195" spans="1:6">
      <c r="A195" s="251"/>
      <c r="B195" s="290"/>
      <c r="C195" s="263"/>
      <c r="D195" s="139">
        <v>28</v>
      </c>
      <c r="E195" s="153">
        <v>3430.74</v>
      </c>
      <c r="F195" s="158">
        <v>122.52642857142857</v>
      </c>
    </row>
    <row r="196" spans="1:6" ht="15" thickBot="1">
      <c r="A196" s="252"/>
      <c r="B196" s="291"/>
      <c r="C196" s="277"/>
      <c r="D196" s="127">
        <v>50</v>
      </c>
      <c r="E196" s="155">
        <v>5989.68</v>
      </c>
      <c r="F196" s="159">
        <v>119.79360000000001</v>
      </c>
    </row>
    <row r="197" spans="1:6" ht="18.600000000000001" thickBot="1">
      <c r="A197" s="136"/>
      <c r="B197" s="283" t="s">
        <v>304</v>
      </c>
      <c r="C197" s="283"/>
      <c r="D197" s="283"/>
      <c r="E197" s="283"/>
      <c r="F197" s="400"/>
    </row>
    <row r="198" spans="1:6" ht="14.4" customHeight="1">
      <c r="A198" s="250" t="s">
        <v>305</v>
      </c>
      <c r="B198" s="280" t="s">
        <v>394</v>
      </c>
      <c r="C198" s="261" t="s">
        <v>59</v>
      </c>
      <c r="D198" s="126">
        <v>16</v>
      </c>
      <c r="E198" s="154">
        <v>2078.36</v>
      </c>
      <c r="F198" s="157">
        <v>129.89750000000001</v>
      </c>
    </row>
    <row r="199" spans="1:6">
      <c r="A199" s="251"/>
      <c r="B199" s="289"/>
      <c r="C199" s="285"/>
      <c r="D199" s="139">
        <v>28</v>
      </c>
      <c r="E199" s="153">
        <v>3613</v>
      </c>
      <c r="F199" s="158">
        <v>129.03571428571428</v>
      </c>
    </row>
    <row r="200" spans="1:6" ht="15" thickBot="1">
      <c r="A200" s="252"/>
      <c r="B200" s="291"/>
      <c r="C200" s="277"/>
      <c r="D200" s="127">
        <v>50</v>
      </c>
      <c r="E200" s="155">
        <v>6315.16</v>
      </c>
      <c r="F200" s="159">
        <v>126.3032</v>
      </c>
    </row>
    <row r="201" spans="1:6" ht="14.4" customHeight="1">
      <c r="A201" s="251" t="s">
        <v>306</v>
      </c>
      <c r="B201" s="267" t="s">
        <v>395</v>
      </c>
      <c r="C201" s="262" t="s">
        <v>60</v>
      </c>
      <c r="D201" s="186">
        <v>16</v>
      </c>
      <c r="E201" s="187">
        <v>2618.66</v>
      </c>
      <c r="F201" s="160">
        <v>163.66624999999999</v>
      </c>
    </row>
    <row r="202" spans="1:6">
      <c r="A202" s="251"/>
      <c r="B202" s="290"/>
      <c r="C202" s="263"/>
      <c r="D202" s="139">
        <v>28</v>
      </c>
      <c r="E202" s="153">
        <v>4558.5600000000004</v>
      </c>
      <c r="F202" s="158">
        <v>162.80571428571429</v>
      </c>
    </row>
    <row r="203" spans="1:6" ht="15" thickBot="1">
      <c r="A203" s="252"/>
      <c r="B203" s="291"/>
      <c r="C203" s="277"/>
      <c r="D203" s="127">
        <v>50</v>
      </c>
      <c r="E203" s="155">
        <v>8003.64</v>
      </c>
      <c r="F203" s="159">
        <v>160.0728</v>
      </c>
    </row>
    <row r="204" spans="1:6" ht="18.600000000000001" thickBot="1">
      <c r="A204" s="136"/>
      <c r="B204" s="283" t="s">
        <v>194</v>
      </c>
      <c r="C204" s="283"/>
      <c r="D204" s="283"/>
      <c r="E204" s="283"/>
      <c r="F204" s="400"/>
    </row>
    <row r="205" spans="1:6" ht="14.4" customHeight="1">
      <c r="A205" s="250" t="s">
        <v>307</v>
      </c>
      <c r="B205" s="280" t="s">
        <v>396</v>
      </c>
      <c r="C205" s="261" t="s">
        <v>62</v>
      </c>
      <c r="D205" s="126">
        <v>16</v>
      </c>
      <c r="E205" s="154">
        <v>1856.34</v>
      </c>
      <c r="F205" s="157">
        <v>116.02124999999999</v>
      </c>
    </row>
    <row r="206" spans="1:6">
      <c r="A206" s="251"/>
      <c r="B206" s="289"/>
      <c r="C206" s="285"/>
      <c r="D206" s="139">
        <v>28</v>
      </c>
      <c r="E206" s="153">
        <v>3224.48</v>
      </c>
      <c r="F206" s="158">
        <v>115.16</v>
      </c>
    </row>
    <row r="207" spans="1:6" ht="15" thickBot="1">
      <c r="A207" s="252"/>
      <c r="B207" s="291"/>
      <c r="C207" s="277"/>
      <c r="D207" s="127">
        <v>50</v>
      </c>
      <c r="E207" s="155">
        <v>5621.38</v>
      </c>
      <c r="F207" s="159">
        <v>112.4276</v>
      </c>
    </row>
    <row r="208" spans="1:6" ht="14.4" customHeight="1">
      <c r="A208" s="250" t="s">
        <v>308</v>
      </c>
      <c r="B208" s="337" t="s">
        <v>397</v>
      </c>
      <c r="C208" s="338" t="s">
        <v>63</v>
      </c>
      <c r="D208" s="126">
        <v>16</v>
      </c>
      <c r="E208" s="154">
        <v>2336.7800000000002</v>
      </c>
      <c r="F208" s="157">
        <v>146.04875000000001</v>
      </c>
    </row>
    <row r="209" spans="1:6">
      <c r="A209" s="251"/>
      <c r="B209" s="296"/>
      <c r="C209" s="293"/>
      <c r="D209" s="139">
        <v>28</v>
      </c>
      <c r="E209" s="153">
        <v>4065.26</v>
      </c>
      <c r="F209" s="158">
        <v>145.18785714285715</v>
      </c>
    </row>
    <row r="210" spans="1:6" ht="15" thickBot="1">
      <c r="A210" s="252"/>
      <c r="B210" s="297"/>
      <c r="C210" s="294"/>
      <c r="D210" s="127">
        <v>50</v>
      </c>
      <c r="E210" s="155">
        <v>7122.76</v>
      </c>
      <c r="F210" s="159">
        <v>142.45519999999999</v>
      </c>
    </row>
    <row r="211" spans="1:6">
      <c r="A211" s="195"/>
      <c r="B211" s="196"/>
      <c r="C211" s="217"/>
      <c r="D211" s="199"/>
      <c r="E211" s="198"/>
      <c r="F211" s="404"/>
    </row>
    <row r="212" spans="1:6" ht="15" thickBot="1">
      <c r="A212" s="195"/>
      <c r="B212" s="196"/>
      <c r="C212" s="217"/>
      <c r="D212" s="199"/>
      <c r="E212" s="198"/>
      <c r="F212" s="404"/>
    </row>
    <row r="213" spans="1:6" ht="15" thickBot="1">
      <c r="A213" s="331"/>
      <c r="B213" s="332"/>
      <c r="C213" s="220"/>
      <c r="D213" s="221"/>
      <c r="E213" s="322" t="s">
        <v>235</v>
      </c>
      <c r="F213" s="323"/>
    </row>
    <row r="214" spans="1:6" ht="15" thickBot="1">
      <c r="A214" s="128" t="s">
        <v>234</v>
      </c>
      <c r="B214" s="129" t="s">
        <v>64</v>
      </c>
      <c r="C214" s="130" t="s">
        <v>5</v>
      </c>
      <c r="D214" s="132" t="s">
        <v>218</v>
      </c>
      <c r="E214" s="133" t="s">
        <v>236</v>
      </c>
      <c r="F214" s="134" t="s">
        <v>8</v>
      </c>
    </row>
    <row r="215" spans="1:6" ht="18.600000000000001" thickBot="1">
      <c r="A215" s="136"/>
      <c r="B215" s="283" t="s">
        <v>311</v>
      </c>
      <c r="C215" s="283"/>
      <c r="D215" s="283"/>
      <c r="E215" s="283"/>
      <c r="F215" s="400"/>
    </row>
    <row r="216" spans="1:6" ht="14.4" customHeight="1">
      <c r="A216" s="250" t="s">
        <v>309</v>
      </c>
      <c r="B216" s="288" t="s">
        <v>314</v>
      </c>
      <c r="C216" s="261" t="s">
        <v>313</v>
      </c>
      <c r="D216" s="126">
        <v>15</v>
      </c>
      <c r="E216" s="149">
        <v>2325</v>
      </c>
      <c r="F216" s="157">
        <v>155</v>
      </c>
    </row>
    <row r="217" spans="1:6">
      <c r="A217" s="251"/>
      <c r="B217" s="289"/>
      <c r="C217" s="285"/>
      <c r="D217" s="139">
        <v>25</v>
      </c>
      <c r="E217" s="150">
        <v>3800</v>
      </c>
      <c r="F217" s="158">
        <v>152</v>
      </c>
    </row>
    <row r="218" spans="1:6" ht="15" thickBot="1">
      <c r="A218" s="251"/>
      <c r="B218" s="290"/>
      <c r="C218" s="263"/>
      <c r="D218" s="139">
        <v>45</v>
      </c>
      <c r="E218" s="164">
        <v>6750</v>
      </c>
      <c r="F218" s="165">
        <v>150</v>
      </c>
    </row>
    <row r="219" spans="1:6" ht="14.4" customHeight="1">
      <c r="A219" s="250" t="s">
        <v>316</v>
      </c>
      <c r="B219" s="280" t="s">
        <v>315</v>
      </c>
      <c r="C219" s="261" t="s">
        <v>319</v>
      </c>
      <c r="D219" s="126">
        <v>15</v>
      </c>
      <c r="E219" s="149">
        <v>2325</v>
      </c>
      <c r="F219" s="157">
        <v>155</v>
      </c>
    </row>
    <row r="220" spans="1:6">
      <c r="A220" s="251"/>
      <c r="B220" s="289"/>
      <c r="C220" s="285"/>
      <c r="D220" s="139">
        <v>25</v>
      </c>
      <c r="E220" s="150">
        <v>3800</v>
      </c>
      <c r="F220" s="158">
        <v>152</v>
      </c>
    </row>
    <row r="221" spans="1:6" ht="15" thickBot="1">
      <c r="A221" s="252"/>
      <c r="B221" s="291"/>
      <c r="C221" s="277"/>
      <c r="D221" s="127">
        <v>45</v>
      </c>
      <c r="E221" s="151">
        <v>6750</v>
      </c>
      <c r="F221" s="159">
        <v>150</v>
      </c>
    </row>
    <row r="222" spans="1:6" ht="14.4" customHeight="1">
      <c r="A222" s="251" t="s">
        <v>317</v>
      </c>
      <c r="B222" s="267" t="s">
        <v>312</v>
      </c>
      <c r="C222" s="262" t="s">
        <v>318</v>
      </c>
      <c r="D222" s="186">
        <v>10</v>
      </c>
      <c r="E222" s="152">
        <v>2200</v>
      </c>
      <c r="F222" s="160">
        <v>220</v>
      </c>
    </row>
    <row r="223" spans="1:6">
      <c r="A223" s="251"/>
      <c r="B223" s="289"/>
      <c r="C223" s="285"/>
      <c r="D223" s="139">
        <v>20</v>
      </c>
      <c r="E223" s="150">
        <v>4200</v>
      </c>
      <c r="F223" s="158">
        <v>210</v>
      </c>
    </row>
    <row r="224" spans="1:6" ht="15" thickBot="1">
      <c r="A224" s="251"/>
      <c r="B224" s="290"/>
      <c r="C224" s="263"/>
      <c r="D224" s="139">
        <v>30</v>
      </c>
      <c r="E224" s="164">
        <v>6150</v>
      </c>
      <c r="F224" s="165">
        <v>205</v>
      </c>
    </row>
    <row r="225" spans="1:6" ht="14.4" customHeight="1">
      <c r="A225" s="250" t="s">
        <v>320</v>
      </c>
      <c r="B225" s="280" t="s">
        <v>322</v>
      </c>
      <c r="C225" s="261" t="s">
        <v>324</v>
      </c>
      <c r="D225" s="126">
        <v>5</v>
      </c>
      <c r="E225" s="149">
        <v>3150</v>
      </c>
      <c r="F225" s="157">
        <v>630</v>
      </c>
    </row>
    <row r="226" spans="1:6">
      <c r="A226" s="251"/>
      <c r="B226" s="289"/>
      <c r="C226" s="285"/>
      <c r="D226" s="139">
        <v>10</v>
      </c>
      <c r="E226" s="150">
        <v>6160</v>
      </c>
      <c r="F226" s="158">
        <v>616</v>
      </c>
    </row>
    <row r="227" spans="1:6">
      <c r="A227" s="251"/>
      <c r="B227" s="289"/>
      <c r="C227" s="285"/>
      <c r="D227" s="139">
        <v>20</v>
      </c>
      <c r="E227" s="164">
        <v>12000</v>
      </c>
      <c r="F227" s="165">
        <v>600</v>
      </c>
    </row>
    <row r="228" spans="1:6" ht="15" thickBot="1">
      <c r="A228" s="252"/>
      <c r="B228" s="291"/>
      <c r="C228" s="277"/>
      <c r="D228" s="127">
        <v>30</v>
      </c>
      <c r="E228" s="151">
        <v>17670</v>
      </c>
      <c r="F228" s="159">
        <v>589</v>
      </c>
    </row>
    <row r="229" spans="1:6" ht="14.4" customHeight="1">
      <c r="A229" s="251" t="s">
        <v>321</v>
      </c>
      <c r="B229" s="267" t="s">
        <v>323</v>
      </c>
      <c r="C229" s="262" t="s">
        <v>325</v>
      </c>
      <c r="D229" s="186">
        <v>7.5</v>
      </c>
      <c r="E229" s="152">
        <v>3997.5</v>
      </c>
      <c r="F229" s="160">
        <v>533</v>
      </c>
    </row>
    <row r="230" spans="1:6">
      <c r="A230" s="251"/>
      <c r="B230" s="289"/>
      <c r="C230" s="285"/>
      <c r="D230" s="139">
        <v>15</v>
      </c>
      <c r="E230" s="150">
        <v>7875</v>
      </c>
      <c r="F230" s="158">
        <v>525</v>
      </c>
    </row>
    <row r="231" spans="1:6">
      <c r="A231" s="251"/>
      <c r="B231" s="289"/>
      <c r="C231" s="285"/>
      <c r="D231" s="139">
        <v>25</v>
      </c>
      <c r="E231" s="164">
        <v>13000</v>
      </c>
      <c r="F231" s="165">
        <v>520</v>
      </c>
    </row>
    <row r="232" spans="1:6" ht="15" thickBot="1">
      <c r="A232" s="252"/>
      <c r="B232" s="289"/>
      <c r="C232" s="277"/>
      <c r="D232" s="127">
        <v>45</v>
      </c>
      <c r="E232" s="151">
        <v>22950</v>
      </c>
      <c r="F232" s="159">
        <v>510</v>
      </c>
    </row>
    <row r="233" spans="1:6" ht="18.600000000000001" thickBot="1">
      <c r="A233" s="136"/>
      <c r="B233" s="283" t="s">
        <v>18</v>
      </c>
      <c r="C233" s="283"/>
      <c r="D233" s="283"/>
      <c r="E233" s="283"/>
      <c r="F233" s="400"/>
    </row>
    <row r="234" spans="1:6" ht="22.8" customHeight="1">
      <c r="A234" s="250" t="s">
        <v>326</v>
      </c>
      <c r="B234" s="241" t="s">
        <v>310</v>
      </c>
      <c r="C234" s="255" t="s">
        <v>215</v>
      </c>
      <c r="D234" s="126">
        <v>6</v>
      </c>
      <c r="E234" s="154">
        <v>1643.84</v>
      </c>
      <c r="F234" s="157">
        <v>273.9733333333333</v>
      </c>
    </row>
    <row r="235" spans="1:6" ht="22.8" customHeight="1">
      <c r="A235" s="251"/>
      <c r="B235" s="253"/>
      <c r="C235" s="256"/>
      <c r="D235" s="139">
        <v>10</v>
      </c>
      <c r="E235" s="153">
        <v>2728.36</v>
      </c>
      <c r="F235" s="158">
        <v>272.83600000000001</v>
      </c>
    </row>
    <row r="236" spans="1:6" ht="22.8" customHeight="1">
      <c r="A236" s="251"/>
      <c r="B236" s="253"/>
      <c r="C236" s="256"/>
      <c r="D236" s="139">
        <v>20</v>
      </c>
      <c r="E236" s="156">
        <v>5375.46</v>
      </c>
      <c r="F236" s="165">
        <v>268.77300000000002</v>
      </c>
    </row>
    <row r="237" spans="1:6" ht="22.8" customHeight="1" thickBot="1">
      <c r="A237" s="251"/>
      <c r="B237" s="298"/>
      <c r="C237" s="256"/>
      <c r="D237" s="139">
        <v>40</v>
      </c>
      <c r="E237" s="156">
        <v>10533.7</v>
      </c>
      <c r="F237" s="165">
        <v>263.34250000000003</v>
      </c>
    </row>
    <row r="238" spans="1:6" ht="22.8" customHeight="1">
      <c r="A238" s="250" t="s">
        <v>327</v>
      </c>
      <c r="B238" s="241" t="s">
        <v>328</v>
      </c>
      <c r="C238" s="255" t="s">
        <v>215</v>
      </c>
      <c r="D238" s="126">
        <v>6</v>
      </c>
      <c r="E238" s="154">
        <v>1355.12</v>
      </c>
      <c r="F238" s="157">
        <v>225.85333333333332</v>
      </c>
    </row>
    <row r="239" spans="1:6" ht="22.8" customHeight="1">
      <c r="A239" s="251"/>
      <c r="B239" s="253"/>
      <c r="C239" s="256"/>
      <c r="D239" s="139">
        <v>10</v>
      </c>
      <c r="E239" s="153">
        <v>2247.16</v>
      </c>
      <c r="F239" s="158">
        <v>224.71599999999998</v>
      </c>
    </row>
    <row r="240" spans="1:6" ht="22.8" customHeight="1">
      <c r="A240" s="251"/>
      <c r="B240" s="253"/>
      <c r="C240" s="256"/>
      <c r="D240" s="139">
        <v>20</v>
      </c>
      <c r="E240" s="156">
        <v>4413.04</v>
      </c>
      <c r="F240" s="165">
        <v>220.65199999999999</v>
      </c>
    </row>
    <row r="241" spans="1:6" ht="22.8" customHeight="1" thickBot="1">
      <c r="A241" s="252"/>
      <c r="B241" s="254"/>
      <c r="C241" s="257"/>
      <c r="D241" s="127">
        <v>40</v>
      </c>
      <c r="E241" s="155">
        <v>8608.9</v>
      </c>
      <c r="F241" s="159">
        <v>215.2225</v>
      </c>
    </row>
    <row r="242" spans="1:6" ht="25.2" customHeight="1">
      <c r="A242" s="250" t="s">
        <v>378</v>
      </c>
      <c r="B242" s="241" t="s">
        <v>379</v>
      </c>
      <c r="C242" s="255" t="s">
        <v>380</v>
      </c>
      <c r="D242" s="126">
        <v>6</v>
      </c>
      <c r="E242" s="154">
        <v>1355.12</v>
      </c>
      <c r="F242" s="157">
        <v>225.85333333333332</v>
      </c>
    </row>
    <row r="243" spans="1:6" ht="25.2" customHeight="1">
      <c r="A243" s="251"/>
      <c r="B243" s="253"/>
      <c r="C243" s="256"/>
      <c r="D243" s="139">
        <v>10</v>
      </c>
      <c r="E243" s="153">
        <v>2247.16</v>
      </c>
      <c r="F243" s="158">
        <v>224.71599999999998</v>
      </c>
    </row>
    <row r="244" spans="1:6" ht="25.2" customHeight="1" thickBot="1">
      <c r="A244" s="252"/>
      <c r="B244" s="254"/>
      <c r="C244" s="257"/>
      <c r="D244" s="127">
        <v>40</v>
      </c>
      <c r="E244" s="155">
        <v>8608.9</v>
      </c>
      <c r="F244" s="159">
        <v>215.2225</v>
      </c>
    </row>
    <row r="245" spans="1:6" ht="25.2" customHeight="1">
      <c r="A245" s="250" t="s">
        <v>329</v>
      </c>
      <c r="B245" s="333" t="s">
        <v>404</v>
      </c>
      <c r="C245" s="335" t="s">
        <v>216</v>
      </c>
      <c r="D245" s="126">
        <v>5</v>
      </c>
      <c r="E245" s="154">
        <v>839.08</v>
      </c>
      <c r="F245" s="157">
        <v>167.816</v>
      </c>
    </row>
    <row r="246" spans="1:6" ht="25.2" customHeight="1">
      <c r="A246" s="251"/>
      <c r="B246" s="265"/>
      <c r="C246" s="266"/>
      <c r="D246" s="139">
        <v>10</v>
      </c>
      <c r="E246" s="153">
        <v>1642.16</v>
      </c>
      <c r="F246" s="158">
        <v>164.21600000000001</v>
      </c>
    </row>
    <row r="247" spans="1:6" ht="25.2" customHeight="1" thickBot="1">
      <c r="A247" s="252"/>
      <c r="B247" s="334"/>
      <c r="C247" s="336"/>
      <c r="D247" s="127">
        <v>32</v>
      </c>
      <c r="E247" s="155">
        <v>5226.4799999999996</v>
      </c>
      <c r="F247" s="159">
        <v>163.32749999999999</v>
      </c>
    </row>
    <row r="248" spans="1:6" ht="25.2" customHeight="1">
      <c r="A248" s="195"/>
      <c r="B248" s="200"/>
      <c r="C248" s="217"/>
      <c r="D248" s="199"/>
      <c r="E248" s="198"/>
      <c r="F248" s="404"/>
    </row>
    <row r="249" spans="1:6" ht="10.8" customHeight="1" thickBot="1">
      <c r="A249" s="195"/>
      <c r="B249" s="200"/>
      <c r="C249" s="217"/>
      <c r="D249" s="199"/>
      <c r="E249" s="198"/>
      <c r="F249" s="404"/>
    </row>
    <row r="250" spans="1:6" ht="15" thickBot="1">
      <c r="A250" s="331"/>
      <c r="B250" s="332"/>
      <c r="C250" s="220"/>
      <c r="D250" s="221"/>
      <c r="E250" s="322" t="s">
        <v>235</v>
      </c>
      <c r="F250" s="323"/>
    </row>
    <row r="251" spans="1:6" ht="15" thickBot="1">
      <c r="A251" s="128" t="s">
        <v>234</v>
      </c>
      <c r="B251" s="129" t="s">
        <v>64</v>
      </c>
      <c r="C251" s="130" t="s">
        <v>5</v>
      </c>
      <c r="D251" s="132" t="s">
        <v>218</v>
      </c>
      <c r="E251" s="133" t="s">
        <v>236</v>
      </c>
      <c r="F251" s="134" t="s">
        <v>8</v>
      </c>
    </row>
    <row r="252" spans="1:6" ht="32.4" customHeight="1">
      <c r="A252" s="250" t="s">
        <v>330</v>
      </c>
      <c r="B252" s="273" t="s">
        <v>84</v>
      </c>
      <c r="C252" s="255" t="s">
        <v>205</v>
      </c>
      <c r="D252" s="126">
        <v>5</v>
      </c>
      <c r="E252" s="154">
        <v>500</v>
      </c>
      <c r="F252" s="157">
        <v>100</v>
      </c>
    </row>
    <row r="253" spans="1:6" ht="32.4" customHeight="1">
      <c r="A253" s="251"/>
      <c r="B253" s="286"/>
      <c r="C253" s="256"/>
      <c r="D253" s="139">
        <v>10</v>
      </c>
      <c r="E253" s="153">
        <v>950</v>
      </c>
      <c r="F253" s="158">
        <v>95</v>
      </c>
    </row>
    <row r="254" spans="1:6" ht="32.4" customHeight="1" thickBot="1">
      <c r="A254" s="252"/>
      <c r="B254" s="254"/>
      <c r="C254" s="257"/>
      <c r="D254" s="127">
        <v>32</v>
      </c>
      <c r="E254" s="155">
        <v>2880</v>
      </c>
      <c r="F254" s="159">
        <v>90</v>
      </c>
    </row>
    <row r="255" spans="1:6" ht="18.600000000000001" thickBot="1">
      <c r="A255" s="136"/>
      <c r="B255" s="283" t="s">
        <v>217</v>
      </c>
      <c r="C255" s="283"/>
      <c r="D255" s="283"/>
      <c r="E255" s="283"/>
      <c r="F255" s="400"/>
    </row>
    <row r="256" spans="1:6" ht="19.8" customHeight="1">
      <c r="A256" s="250" t="s">
        <v>331</v>
      </c>
      <c r="B256" s="284" t="s">
        <v>405</v>
      </c>
      <c r="C256" s="261" t="s">
        <v>198</v>
      </c>
      <c r="D256" s="126">
        <v>16</v>
      </c>
      <c r="E256" s="154">
        <v>720</v>
      </c>
      <c r="F256" s="157">
        <v>45</v>
      </c>
    </row>
    <row r="257" spans="1:6" ht="19.8" customHeight="1">
      <c r="A257" s="251"/>
      <c r="B257" s="287"/>
      <c r="C257" s="262"/>
      <c r="D257" s="139">
        <v>28</v>
      </c>
      <c r="E257" s="153">
        <v>1232</v>
      </c>
      <c r="F257" s="158">
        <v>44</v>
      </c>
    </row>
    <row r="258" spans="1:6" ht="19.8" customHeight="1" thickBot="1">
      <c r="A258" s="251"/>
      <c r="B258" s="279"/>
      <c r="C258" s="263"/>
      <c r="D258" s="139">
        <v>50</v>
      </c>
      <c r="E258" s="156">
        <v>2100</v>
      </c>
      <c r="F258" s="165">
        <v>42</v>
      </c>
    </row>
    <row r="259" spans="1:6" ht="19.8" customHeight="1">
      <c r="A259" s="250" t="s">
        <v>332</v>
      </c>
      <c r="B259" s="284" t="s">
        <v>406</v>
      </c>
      <c r="C259" s="261" t="s">
        <v>195</v>
      </c>
      <c r="D259" s="126">
        <v>16</v>
      </c>
      <c r="E259" s="154">
        <v>1169.48</v>
      </c>
      <c r="F259" s="157">
        <v>73.092500000000001</v>
      </c>
    </row>
    <row r="260" spans="1:6" ht="19.8" customHeight="1">
      <c r="A260" s="251"/>
      <c r="B260" s="268"/>
      <c r="C260" s="285"/>
      <c r="D260" s="139">
        <v>28</v>
      </c>
      <c r="E260" s="153">
        <v>2022.48</v>
      </c>
      <c r="F260" s="158">
        <v>72.231428571428566</v>
      </c>
    </row>
    <row r="261" spans="1:6" ht="19.8" customHeight="1" thickBot="1">
      <c r="A261" s="252"/>
      <c r="B261" s="269"/>
      <c r="C261" s="277"/>
      <c r="D261" s="127">
        <v>50</v>
      </c>
      <c r="E261" s="155">
        <v>3474.94</v>
      </c>
      <c r="F261" s="159">
        <v>69.498800000000003</v>
      </c>
    </row>
    <row r="262" spans="1:6" ht="19.8" customHeight="1">
      <c r="A262" s="251" t="s">
        <v>333</v>
      </c>
      <c r="B262" s="278" t="s">
        <v>407</v>
      </c>
      <c r="C262" s="262" t="s">
        <v>26</v>
      </c>
      <c r="D262" s="186">
        <v>16</v>
      </c>
      <c r="E262" s="187">
        <v>1526.52</v>
      </c>
      <c r="F262" s="160">
        <v>95.407499999999999</v>
      </c>
    </row>
    <row r="263" spans="1:6" ht="19.8" customHeight="1">
      <c r="A263" s="251"/>
      <c r="B263" s="279"/>
      <c r="C263" s="263"/>
      <c r="D263" s="139">
        <v>28</v>
      </c>
      <c r="E263" s="153">
        <v>2647.28</v>
      </c>
      <c r="F263" s="158">
        <v>94.545714285714297</v>
      </c>
    </row>
    <row r="264" spans="1:6" ht="19.8" customHeight="1" thickBot="1">
      <c r="A264" s="252"/>
      <c r="B264" s="269"/>
      <c r="C264" s="277"/>
      <c r="D264" s="127">
        <v>50</v>
      </c>
      <c r="E264" s="155">
        <v>4590.6400000000003</v>
      </c>
      <c r="F264" s="159">
        <v>91.81280000000001</v>
      </c>
    </row>
    <row r="265" spans="1:6" ht="18.600000000000001" thickBot="1">
      <c r="A265" s="136"/>
      <c r="B265" s="283" t="s">
        <v>334</v>
      </c>
      <c r="C265" s="283"/>
      <c r="D265" s="283"/>
      <c r="E265" s="283"/>
      <c r="F265" s="400"/>
    </row>
    <row r="266" spans="1:6" ht="14.4" customHeight="1">
      <c r="A266" s="258" t="s">
        <v>336</v>
      </c>
      <c r="B266" s="273" t="s">
        <v>188</v>
      </c>
      <c r="C266" s="274" t="s">
        <v>212</v>
      </c>
      <c r="D266" s="126">
        <v>5</v>
      </c>
      <c r="E266" s="154">
        <v>937.14</v>
      </c>
      <c r="F266" s="157">
        <v>187.428</v>
      </c>
    </row>
    <row r="267" spans="1:6">
      <c r="A267" s="259"/>
      <c r="B267" s="242"/>
      <c r="C267" s="275"/>
      <c r="D267" s="139">
        <v>10</v>
      </c>
      <c r="E267" s="153">
        <v>1814.94</v>
      </c>
      <c r="F267" s="158">
        <v>181.494</v>
      </c>
    </row>
    <row r="268" spans="1:6">
      <c r="A268" s="259"/>
      <c r="B268" s="242"/>
      <c r="C268" s="275"/>
      <c r="D268" s="139">
        <v>20</v>
      </c>
      <c r="E268" s="156">
        <v>3548.6</v>
      </c>
      <c r="F268" s="165">
        <v>177.43</v>
      </c>
    </row>
    <row r="269" spans="1:6" ht="15" thickBot="1">
      <c r="A269" s="260"/>
      <c r="B269" s="243"/>
      <c r="C269" s="276"/>
      <c r="D269" s="127">
        <v>30</v>
      </c>
      <c r="E269" s="155">
        <v>5293.7</v>
      </c>
      <c r="F269" s="159">
        <v>176.45666666666665</v>
      </c>
    </row>
    <row r="270" spans="1:6" ht="14.4" customHeight="1">
      <c r="A270" s="251" t="s">
        <v>337</v>
      </c>
      <c r="B270" s="282" t="s">
        <v>335</v>
      </c>
      <c r="C270" s="275" t="s">
        <v>339</v>
      </c>
      <c r="D270" s="186">
        <v>5</v>
      </c>
      <c r="E270" s="187">
        <v>1001.52</v>
      </c>
      <c r="F270" s="160">
        <v>200.304</v>
      </c>
    </row>
    <row r="271" spans="1:6">
      <c r="A271" s="251"/>
      <c r="B271" s="242"/>
      <c r="C271" s="275"/>
      <c r="D271" s="139">
        <v>10</v>
      </c>
      <c r="E271" s="153">
        <v>1943.68</v>
      </c>
      <c r="F271" s="158">
        <v>194.36799999999999</v>
      </c>
    </row>
    <row r="272" spans="1:6">
      <c r="A272" s="251"/>
      <c r="B272" s="242"/>
      <c r="C272" s="275"/>
      <c r="D272" s="139">
        <v>20</v>
      </c>
      <c r="E272" s="156">
        <v>3806.06</v>
      </c>
      <c r="F272" s="165">
        <v>190.303</v>
      </c>
    </row>
    <row r="273" spans="1:6" ht="15" thickBot="1">
      <c r="A273" s="252"/>
      <c r="B273" s="243"/>
      <c r="C273" s="276"/>
      <c r="D273" s="127">
        <v>30</v>
      </c>
      <c r="E273" s="155">
        <v>5679.9</v>
      </c>
      <c r="F273" s="159">
        <v>189.32999999999998</v>
      </c>
    </row>
    <row r="274" spans="1:6" ht="18.600000000000001" thickBot="1">
      <c r="A274" s="136"/>
      <c r="B274" s="283" t="s">
        <v>197</v>
      </c>
      <c r="C274" s="283"/>
      <c r="D274" s="283"/>
      <c r="E274" s="283"/>
      <c r="F274" s="400"/>
    </row>
    <row r="275" spans="1:6" ht="21" customHeight="1">
      <c r="A275" s="258" t="s">
        <v>340</v>
      </c>
      <c r="B275" s="280" t="s">
        <v>342</v>
      </c>
      <c r="C275" s="281" t="s">
        <v>214</v>
      </c>
      <c r="D275" s="126">
        <v>1</v>
      </c>
      <c r="E275" s="154">
        <v>1100</v>
      </c>
      <c r="F275" s="157">
        <v>1100</v>
      </c>
    </row>
    <row r="276" spans="1:6" ht="21" customHeight="1">
      <c r="A276" s="259"/>
      <c r="B276" s="268"/>
      <c r="C276" s="271"/>
      <c r="D276" s="139">
        <v>2.5</v>
      </c>
      <c r="E276" s="153">
        <v>2500</v>
      </c>
      <c r="F276" s="158">
        <v>1000</v>
      </c>
    </row>
    <row r="277" spans="1:6" ht="21" customHeight="1" thickBot="1">
      <c r="A277" s="260"/>
      <c r="B277" s="269"/>
      <c r="C277" s="272"/>
      <c r="D277" s="127">
        <v>5</v>
      </c>
      <c r="E277" s="155">
        <v>4600</v>
      </c>
      <c r="F277" s="159">
        <v>920</v>
      </c>
    </row>
    <row r="278" spans="1:6" ht="21" customHeight="1">
      <c r="A278" s="259" t="s">
        <v>341</v>
      </c>
      <c r="B278" s="267" t="s">
        <v>343</v>
      </c>
      <c r="C278" s="270" t="s">
        <v>214</v>
      </c>
      <c r="D278" s="186">
        <v>1</v>
      </c>
      <c r="E278" s="187">
        <v>1200</v>
      </c>
      <c r="F278" s="160">
        <v>1200</v>
      </c>
    </row>
    <row r="279" spans="1:6" ht="21" customHeight="1">
      <c r="A279" s="259"/>
      <c r="B279" s="268"/>
      <c r="C279" s="271"/>
      <c r="D279" s="139">
        <v>2.5</v>
      </c>
      <c r="E279" s="153">
        <v>2700</v>
      </c>
      <c r="F279" s="158">
        <v>1080</v>
      </c>
    </row>
    <row r="280" spans="1:6" ht="21" customHeight="1" thickBot="1">
      <c r="A280" s="260"/>
      <c r="B280" s="269"/>
      <c r="C280" s="272"/>
      <c r="D280" s="127">
        <v>5</v>
      </c>
      <c r="E280" s="155">
        <v>4800</v>
      </c>
      <c r="F280" s="159">
        <v>960</v>
      </c>
    </row>
  </sheetData>
  <mergeCells count="240">
    <mergeCell ref="B3:F3"/>
    <mergeCell ref="A4:A6"/>
    <mergeCell ref="B4:B6"/>
    <mergeCell ref="C4:C6"/>
    <mergeCell ref="A7:A10"/>
    <mergeCell ref="B7:B10"/>
    <mergeCell ref="C7:C10"/>
    <mergeCell ref="A1:B1"/>
    <mergeCell ref="E1:F1"/>
    <mergeCell ref="A19:A22"/>
    <mergeCell ref="B19:B22"/>
    <mergeCell ref="C19:C22"/>
    <mergeCell ref="B23:F23"/>
    <mergeCell ref="A24:A26"/>
    <mergeCell ref="B24:B26"/>
    <mergeCell ref="C24:C26"/>
    <mergeCell ref="A11:A14"/>
    <mergeCell ref="B11:B14"/>
    <mergeCell ref="C11:C14"/>
    <mergeCell ref="A15:A18"/>
    <mergeCell ref="B15:B18"/>
    <mergeCell ref="C15:C18"/>
    <mergeCell ref="A35:A38"/>
    <mergeCell ref="B35:B38"/>
    <mergeCell ref="C35:C38"/>
    <mergeCell ref="A39:A42"/>
    <mergeCell ref="B39:B42"/>
    <mergeCell ref="C39:C42"/>
    <mergeCell ref="A27:A30"/>
    <mergeCell ref="B27:B30"/>
    <mergeCell ref="C27:C30"/>
    <mergeCell ref="A31:A34"/>
    <mergeCell ref="B31:B34"/>
    <mergeCell ref="C31:C34"/>
    <mergeCell ref="A57:A60"/>
    <mergeCell ref="B57:B60"/>
    <mergeCell ref="C57:C60"/>
    <mergeCell ref="A61:A64"/>
    <mergeCell ref="B61:B64"/>
    <mergeCell ref="C61:C64"/>
    <mergeCell ref="B48:F48"/>
    <mergeCell ref="A49:A52"/>
    <mergeCell ref="B49:B52"/>
    <mergeCell ref="C49:C52"/>
    <mergeCell ref="A53:A56"/>
    <mergeCell ref="B53:B56"/>
    <mergeCell ref="C53:C56"/>
    <mergeCell ref="A73:A76"/>
    <mergeCell ref="B73:B76"/>
    <mergeCell ref="C73:C76"/>
    <mergeCell ref="A77:A80"/>
    <mergeCell ref="B77:B80"/>
    <mergeCell ref="C77:C80"/>
    <mergeCell ref="A65:A68"/>
    <mergeCell ref="B65:B68"/>
    <mergeCell ref="C65:C68"/>
    <mergeCell ref="A69:A72"/>
    <mergeCell ref="B69:B72"/>
    <mergeCell ref="C69:C72"/>
    <mergeCell ref="A95:A97"/>
    <mergeCell ref="B95:B97"/>
    <mergeCell ref="C95:C97"/>
    <mergeCell ref="A81:A84"/>
    <mergeCell ref="B81:B84"/>
    <mergeCell ref="C81:C84"/>
    <mergeCell ref="A88:A90"/>
    <mergeCell ref="B88:B90"/>
    <mergeCell ref="C88:C90"/>
    <mergeCell ref="B87:F87"/>
    <mergeCell ref="B128:F128"/>
    <mergeCell ref="A126:B126"/>
    <mergeCell ref="E126:F126"/>
    <mergeCell ref="B105:B107"/>
    <mergeCell ref="C105:C107"/>
    <mergeCell ref="A108:A110"/>
    <mergeCell ref="B108:B110"/>
    <mergeCell ref="C108:C110"/>
    <mergeCell ref="B98:F98"/>
    <mergeCell ref="A99:A101"/>
    <mergeCell ref="B99:B101"/>
    <mergeCell ref="C99:C101"/>
    <mergeCell ref="A102:A104"/>
    <mergeCell ref="B102:B104"/>
    <mergeCell ref="C102:C104"/>
    <mergeCell ref="A135:A138"/>
    <mergeCell ref="B135:B138"/>
    <mergeCell ref="C135:C138"/>
    <mergeCell ref="A139:A142"/>
    <mergeCell ref="B139:B142"/>
    <mergeCell ref="C139:C142"/>
    <mergeCell ref="A129:A131"/>
    <mergeCell ref="B129:B131"/>
    <mergeCell ref="C129:C131"/>
    <mergeCell ref="A132:A134"/>
    <mergeCell ref="B132:B134"/>
    <mergeCell ref="C132:C134"/>
    <mergeCell ref="A150:A153"/>
    <mergeCell ref="B150:B153"/>
    <mergeCell ref="C150:C153"/>
    <mergeCell ref="B154:F154"/>
    <mergeCell ref="B155:F155"/>
    <mergeCell ref="A143:A145"/>
    <mergeCell ref="B143:B145"/>
    <mergeCell ref="C143:C145"/>
    <mergeCell ref="A146:A149"/>
    <mergeCell ref="B146:B149"/>
    <mergeCell ref="C146:C149"/>
    <mergeCell ref="A162:A164"/>
    <mergeCell ref="B162:B164"/>
    <mergeCell ref="C162:C164"/>
    <mergeCell ref="B170:F170"/>
    <mergeCell ref="A171:A173"/>
    <mergeCell ref="B171:B173"/>
    <mergeCell ref="C171:C173"/>
    <mergeCell ref="A168:B168"/>
    <mergeCell ref="A156:A158"/>
    <mergeCell ref="B156:B158"/>
    <mergeCell ref="C156:C158"/>
    <mergeCell ref="A159:A161"/>
    <mergeCell ref="B159:B161"/>
    <mergeCell ref="C159:C161"/>
    <mergeCell ref="B180:F180"/>
    <mergeCell ref="A181:A183"/>
    <mergeCell ref="B181:B183"/>
    <mergeCell ref="C181:C183"/>
    <mergeCell ref="A184:A186"/>
    <mergeCell ref="B184:B186"/>
    <mergeCell ref="C184:C186"/>
    <mergeCell ref="A174:A176"/>
    <mergeCell ref="B174:B176"/>
    <mergeCell ref="C174:C176"/>
    <mergeCell ref="A177:A179"/>
    <mergeCell ref="B177:B179"/>
    <mergeCell ref="C177:C179"/>
    <mergeCell ref="A194:A196"/>
    <mergeCell ref="B194:B196"/>
    <mergeCell ref="C194:C196"/>
    <mergeCell ref="B197:F197"/>
    <mergeCell ref="A198:A200"/>
    <mergeCell ref="B198:B200"/>
    <mergeCell ref="C198:C200"/>
    <mergeCell ref="B187:F187"/>
    <mergeCell ref="A188:A190"/>
    <mergeCell ref="B188:B190"/>
    <mergeCell ref="C188:C190"/>
    <mergeCell ref="A191:A193"/>
    <mergeCell ref="B191:B193"/>
    <mergeCell ref="C191:C193"/>
    <mergeCell ref="A208:A210"/>
    <mergeCell ref="B208:B210"/>
    <mergeCell ref="C208:C210"/>
    <mergeCell ref="B215:F215"/>
    <mergeCell ref="A216:A218"/>
    <mergeCell ref="B216:B218"/>
    <mergeCell ref="C216:C218"/>
    <mergeCell ref="A201:A203"/>
    <mergeCell ref="B201:B203"/>
    <mergeCell ref="C201:C203"/>
    <mergeCell ref="B204:F204"/>
    <mergeCell ref="A205:A207"/>
    <mergeCell ref="B205:B207"/>
    <mergeCell ref="C205:C207"/>
    <mergeCell ref="A229:A232"/>
    <mergeCell ref="B229:B232"/>
    <mergeCell ref="C229:C232"/>
    <mergeCell ref="A219:A221"/>
    <mergeCell ref="B219:B221"/>
    <mergeCell ref="C219:C221"/>
    <mergeCell ref="A222:A224"/>
    <mergeCell ref="B222:B224"/>
    <mergeCell ref="C222:C224"/>
    <mergeCell ref="A259:A261"/>
    <mergeCell ref="B259:B261"/>
    <mergeCell ref="C259:C261"/>
    <mergeCell ref="A262:A264"/>
    <mergeCell ref="B262:B264"/>
    <mergeCell ref="C262:C264"/>
    <mergeCell ref="A252:A254"/>
    <mergeCell ref="B252:B254"/>
    <mergeCell ref="C252:C254"/>
    <mergeCell ref="B255:F255"/>
    <mergeCell ref="A256:A258"/>
    <mergeCell ref="B256:B258"/>
    <mergeCell ref="C256:C258"/>
    <mergeCell ref="B274:F274"/>
    <mergeCell ref="A275:A277"/>
    <mergeCell ref="B275:B277"/>
    <mergeCell ref="C275:C277"/>
    <mergeCell ref="A278:A280"/>
    <mergeCell ref="B278:B280"/>
    <mergeCell ref="C278:C280"/>
    <mergeCell ref="B265:F265"/>
    <mergeCell ref="A266:A269"/>
    <mergeCell ref="B266:B269"/>
    <mergeCell ref="C266:C269"/>
    <mergeCell ref="A270:A273"/>
    <mergeCell ref="B270:B273"/>
    <mergeCell ref="C270:C273"/>
    <mergeCell ref="A46:B46"/>
    <mergeCell ref="E46:F46"/>
    <mergeCell ref="A85:B85"/>
    <mergeCell ref="E85:F85"/>
    <mergeCell ref="A111:A113"/>
    <mergeCell ref="B111:B113"/>
    <mergeCell ref="C111:C113"/>
    <mergeCell ref="B114:F114"/>
    <mergeCell ref="A115:A117"/>
    <mergeCell ref="B115:B117"/>
    <mergeCell ref="C115:C117"/>
    <mergeCell ref="A105:A107"/>
    <mergeCell ref="A118:A120"/>
    <mergeCell ref="B118:B120"/>
    <mergeCell ref="C118:C120"/>
    <mergeCell ref="A121:A123"/>
    <mergeCell ref="B121:B123"/>
    <mergeCell ref="C121:C123"/>
    <mergeCell ref="A91:A94"/>
    <mergeCell ref="B91:B94"/>
    <mergeCell ref="C91:C94"/>
    <mergeCell ref="A250:B250"/>
    <mergeCell ref="E250:F250"/>
    <mergeCell ref="E168:F168"/>
    <mergeCell ref="A213:B213"/>
    <mergeCell ref="E213:F213"/>
    <mergeCell ref="A242:A244"/>
    <mergeCell ref="B242:B244"/>
    <mergeCell ref="C242:C244"/>
    <mergeCell ref="A245:A247"/>
    <mergeCell ref="B245:B247"/>
    <mergeCell ref="C245:C247"/>
    <mergeCell ref="B233:F233"/>
    <mergeCell ref="A234:A237"/>
    <mergeCell ref="B234:B237"/>
    <mergeCell ref="C234:C237"/>
    <mergeCell ref="A238:A241"/>
    <mergeCell ref="B238:B241"/>
    <mergeCell ref="C238:C241"/>
    <mergeCell ref="A225:A228"/>
    <mergeCell ref="B225:B228"/>
    <mergeCell ref="C225:C228"/>
  </mergeCells>
  <conditionalFormatting sqref="A1:A2">
    <cfRule type="duplicateValues" dxfId="44" priority="45"/>
  </conditionalFormatting>
  <conditionalFormatting sqref="A1:A2">
    <cfRule type="duplicateValues" dxfId="43" priority="44"/>
  </conditionalFormatting>
  <conditionalFormatting sqref="A1:A2">
    <cfRule type="duplicateValues" dxfId="42" priority="43"/>
  </conditionalFormatting>
  <conditionalFormatting sqref="A275:A277 A3:A10 A27:A34 A19:A23 A39:A45 A48:A84 A88:A125 A129:A167 A170:A212 A215:A249 A252:A273">
    <cfRule type="duplicateValues" dxfId="41" priority="42"/>
  </conditionalFormatting>
  <conditionalFormatting sqref="A274">
    <cfRule type="duplicateValues" dxfId="40" priority="41"/>
  </conditionalFormatting>
  <conditionalFormatting sqref="A278:A280">
    <cfRule type="duplicateValues" dxfId="39" priority="39"/>
  </conditionalFormatting>
  <conditionalFormatting sqref="A278:A280">
    <cfRule type="duplicateValues" dxfId="38" priority="38"/>
  </conditionalFormatting>
  <conditionalFormatting sqref="A24:A26">
    <cfRule type="duplicateValues" dxfId="37" priority="36"/>
  </conditionalFormatting>
  <conditionalFormatting sqref="A24:A26">
    <cfRule type="duplicateValues" dxfId="36" priority="35"/>
  </conditionalFormatting>
  <conditionalFormatting sqref="A24:A26">
    <cfRule type="duplicateValues" dxfId="35" priority="34"/>
  </conditionalFormatting>
  <conditionalFormatting sqref="A11:A14">
    <cfRule type="duplicateValues" dxfId="34" priority="33"/>
  </conditionalFormatting>
  <conditionalFormatting sqref="A11:A14">
    <cfRule type="duplicateValues" dxfId="33" priority="32"/>
  </conditionalFormatting>
  <conditionalFormatting sqref="A11:A14">
    <cfRule type="duplicateValues" dxfId="32" priority="31"/>
  </conditionalFormatting>
  <conditionalFormatting sqref="A15:A18">
    <cfRule type="duplicateValues" dxfId="31" priority="30"/>
  </conditionalFormatting>
  <conditionalFormatting sqref="A15:A18">
    <cfRule type="duplicateValues" dxfId="30" priority="29"/>
  </conditionalFormatting>
  <conditionalFormatting sqref="A15:A18">
    <cfRule type="duplicateValues" dxfId="29" priority="28"/>
  </conditionalFormatting>
  <conditionalFormatting sqref="A35:A38">
    <cfRule type="duplicateValues" dxfId="28" priority="27"/>
  </conditionalFormatting>
  <conditionalFormatting sqref="A35:A38">
    <cfRule type="duplicateValues" dxfId="27" priority="26"/>
  </conditionalFormatting>
  <conditionalFormatting sqref="A35:A38">
    <cfRule type="duplicateValues" dxfId="26" priority="25"/>
  </conditionalFormatting>
  <conditionalFormatting sqref="A46:A47">
    <cfRule type="duplicateValues" dxfId="25" priority="24"/>
  </conditionalFormatting>
  <conditionalFormatting sqref="A46:A47">
    <cfRule type="duplicateValues" dxfId="24" priority="23"/>
  </conditionalFormatting>
  <conditionalFormatting sqref="A46:A47">
    <cfRule type="duplicateValues" dxfId="23" priority="22"/>
  </conditionalFormatting>
  <conditionalFormatting sqref="A85:A86">
    <cfRule type="duplicateValues" dxfId="22" priority="21"/>
  </conditionalFormatting>
  <conditionalFormatting sqref="A85:A86">
    <cfRule type="duplicateValues" dxfId="21" priority="20"/>
  </conditionalFormatting>
  <conditionalFormatting sqref="A85:A86">
    <cfRule type="duplicateValues" dxfId="20" priority="19"/>
  </conditionalFormatting>
  <conditionalFormatting sqref="A87">
    <cfRule type="duplicateValues" dxfId="19" priority="16"/>
  </conditionalFormatting>
  <conditionalFormatting sqref="A87">
    <cfRule type="duplicateValues" dxfId="18" priority="17"/>
  </conditionalFormatting>
  <conditionalFormatting sqref="A87">
    <cfRule type="duplicateValues" dxfId="17" priority="18"/>
  </conditionalFormatting>
  <conditionalFormatting sqref="A128">
    <cfRule type="duplicateValues" dxfId="16" priority="13"/>
  </conditionalFormatting>
  <conditionalFormatting sqref="A128">
    <cfRule type="duplicateValues" dxfId="15" priority="14"/>
  </conditionalFormatting>
  <conditionalFormatting sqref="A128">
    <cfRule type="duplicateValues" dxfId="14" priority="15"/>
  </conditionalFormatting>
  <conditionalFormatting sqref="A126:A127">
    <cfRule type="duplicateValues" dxfId="13" priority="12"/>
  </conditionalFormatting>
  <conditionalFormatting sqref="A126:A127">
    <cfRule type="duplicateValues" dxfId="12" priority="11"/>
  </conditionalFormatting>
  <conditionalFormatting sqref="A126:A127">
    <cfRule type="duplicateValues" dxfId="11" priority="10"/>
  </conditionalFormatting>
  <conditionalFormatting sqref="A168:A169">
    <cfRule type="duplicateValues" dxfId="10" priority="9"/>
  </conditionalFormatting>
  <conditionalFormatting sqref="A168:A169">
    <cfRule type="duplicateValues" dxfId="9" priority="8"/>
  </conditionalFormatting>
  <conditionalFormatting sqref="A168:A169">
    <cfRule type="duplicateValues" dxfId="8" priority="7"/>
  </conditionalFormatting>
  <conditionalFormatting sqref="A252:A277 A3:A10 A27:A34 A19:A23 A39:A45 A48:A84 A88:A125 A129:A167 A170:A212 A215:A249">
    <cfRule type="duplicateValues" dxfId="7" priority="167"/>
  </conditionalFormatting>
  <conditionalFormatting sqref="A252:A280 A27:A34 A3:A10 A19:A23 A39:A45 A48:A84 A88:A125 A129:A167 A170:A212 A215:A249">
    <cfRule type="duplicateValues" dxfId="6" priority="175"/>
  </conditionalFormatting>
  <conditionalFormatting sqref="A213:A214">
    <cfRule type="duplicateValues" dxfId="5" priority="6"/>
  </conditionalFormatting>
  <conditionalFormatting sqref="A213:A214">
    <cfRule type="duplicateValues" dxfId="4" priority="5"/>
  </conditionalFormatting>
  <conditionalFormatting sqref="A213:A214">
    <cfRule type="duplicateValues" dxfId="3" priority="4"/>
  </conditionalFormatting>
  <conditionalFormatting sqref="A250:A251">
    <cfRule type="duplicateValues" dxfId="2" priority="3"/>
  </conditionalFormatting>
  <conditionalFormatting sqref="A250:A251">
    <cfRule type="duplicateValues" dxfId="1" priority="2"/>
  </conditionalFormatting>
  <conditionalFormatting sqref="A250:A251">
    <cfRule type="duplicateValues" dxfId="0" priority="1"/>
  </conditionalFormatting>
  <hyperlinks>
    <hyperlink ref="A1:B1" location="Оглавление!A1" display="Вернуться к оглавле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pane ySplit="6" topLeftCell="A7" activePane="bottomLeft" state="frozen"/>
      <selection pane="bottomLeft" activeCell="I16" sqref="I16"/>
    </sheetView>
  </sheetViews>
  <sheetFormatPr defaultColWidth="9" defaultRowHeight="14.4"/>
  <cols>
    <col min="1" max="1" width="33" style="1" customWidth="1"/>
    <col min="2" max="2" width="52.33203125" style="2" customWidth="1"/>
    <col min="3" max="3" width="11.5546875" style="3" customWidth="1"/>
    <col min="4" max="4" width="11.5546875" style="4" customWidth="1"/>
    <col min="5" max="5" width="14.6640625" style="4" customWidth="1"/>
    <col min="6" max="256" width="10" customWidth="1"/>
  </cols>
  <sheetData>
    <row r="1" spans="1:5" ht="23.4">
      <c r="A1" s="386" t="s">
        <v>0</v>
      </c>
      <c r="B1" s="387"/>
      <c r="C1" s="387"/>
      <c r="D1" s="387"/>
      <c r="E1" s="387"/>
    </row>
    <row r="2" spans="1:5">
      <c r="A2" s="388" t="s">
        <v>1</v>
      </c>
      <c r="B2" s="388"/>
      <c r="C2" s="388"/>
      <c r="D2" s="388"/>
      <c r="E2" s="388"/>
    </row>
    <row r="3" spans="1:5">
      <c r="A3" s="388" t="s">
        <v>2</v>
      </c>
      <c r="B3" s="388"/>
      <c r="C3" s="388"/>
      <c r="D3" s="388"/>
      <c r="E3" s="388"/>
    </row>
    <row r="4" spans="1:5">
      <c r="B4" s="5" t="s">
        <v>3</v>
      </c>
    </row>
    <row r="5" spans="1:5">
      <c r="B5" s="5"/>
    </row>
    <row r="6" spans="1:5">
      <c r="A6" s="6" t="s">
        <v>64</v>
      </c>
      <c r="B6" s="7" t="s">
        <v>5</v>
      </c>
      <c r="C6" s="6" t="s">
        <v>6</v>
      </c>
      <c r="D6" s="8" t="s">
        <v>7</v>
      </c>
      <c r="E6" s="8" t="s">
        <v>8</v>
      </c>
    </row>
    <row r="7" spans="1:5" ht="28.8">
      <c r="A7" s="351" t="s">
        <v>181</v>
      </c>
      <c r="B7" s="351"/>
      <c r="C7" s="351"/>
      <c r="D7" s="351"/>
      <c r="E7" s="351"/>
    </row>
    <row r="8" spans="1:5">
      <c r="A8" s="9"/>
      <c r="B8" s="10"/>
      <c r="C8" s="9"/>
      <c r="D8" s="11"/>
    </row>
    <row r="9" spans="1:5">
      <c r="B9" s="12" t="s">
        <v>27</v>
      </c>
    </row>
    <row r="10" spans="1:5" ht="31.5" customHeight="1">
      <c r="A10" s="362" t="s">
        <v>28</v>
      </c>
      <c r="B10" s="357" t="s">
        <v>29</v>
      </c>
      <c r="C10" s="13">
        <v>15</v>
      </c>
      <c r="D10" s="14">
        <v>568</v>
      </c>
      <c r="E10" s="15">
        <f t="shared" ref="E10:E15" si="0">D10/C10</f>
        <v>37.866666666666667</v>
      </c>
    </row>
    <row r="11" spans="1:5" ht="31.5" customHeight="1">
      <c r="A11" s="363"/>
      <c r="B11" s="358"/>
      <c r="C11" s="16">
        <v>45</v>
      </c>
      <c r="D11" s="17">
        <v>1618</v>
      </c>
      <c r="E11" s="18">
        <f t="shared" si="0"/>
        <v>35.955555555555556</v>
      </c>
    </row>
    <row r="12" spans="1:5" ht="19.5" customHeight="1">
      <c r="A12" s="362" t="s">
        <v>30</v>
      </c>
      <c r="B12" s="357" t="s">
        <v>31</v>
      </c>
      <c r="C12" s="19">
        <v>15</v>
      </c>
      <c r="D12" s="14">
        <v>838</v>
      </c>
      <c r="E12" s="15">
        <f t="shared" si="0"/>
        <v>55.866666666666667</v>
      </c>
    </row>
    <row r="13" spans="1:5" ht="19.5" customHeight="1">
      <c r="A13" s="363"/>
      <c r="B13" s="358"/>
      <c r="C13" s="20">
        <v>45</v>
      </c>
      <c r="D13" s="21">
        <v>2426</v>
      </c>
      <c r="E13" s="22">
        <f t="shared" si="0"/>
        <v>53.911111111111111</v>
      </c>
    </row>
    <row r="14" spans="1:5" ht="26.25" customHeight="1">
      <c r="A14" s="362" t="s">
        <v>32</v>
      </c>
      <c r="B14" s="360" t="s">
        <v>78</v>
      </c>
      <c r="C14" s="23">
        <v>15</v>
      </c>
      <c r="D14" s="24">
        <v>918</v>
      </c>
      <c r="E14" s="25">
        <f t="shared" si="0"/>
        <v>61.2</v>
      </c>
    </row>
    <row r="15" spans="1:5" ht="26.25" customHeight="1">
      <c r="A15" s="374"/>
      <c r="B15" s="361"/>
      <c r="C15" s="20">
        <v>45</v>
      </c>
      <c r="D15" s="21">
        <v>2627</v>
      </c>
      <c r="E15" s="22">
        <f t="shared" si="0"/>
        <v>58.37777777777778</v>
      </c>
    </row>
    <row r="17" spans="1:5">
      <c r="B17" s="12" t="s">
        <v>33</v>
      </c>
    </row>
    <row r="18" spans="1:5" ht="22.5" customHeight="1">
      <c r="A18" s="362" t="s">
        <v>34</v>
      </c>
      <c r="B18" s="381" t="s">
        <v>35</v>
      </c>
      <c r="C18" s="13">
        <v>15</v>
      </c>
      <c r="D18" s="14">
        <v>651</v>
      </c>
      <c r="E18" s="15">
        <f t="shared" ref="E18:E23" si="1">D18/C18</f>
        <v>43.4</v>
      </c>
    </row>
    <row r="19" spans="1:5" ht="22.5" customHeight="1">
      <c r="A19" s="363"/>
      <c r="B19" s="382"/>
      <c r="C19" s="26">
        <v>45</v>
      </c>
      <c r="D19" s="21">
        <v>1862</v>
      </c>
      <c r="E19" s="22">
        <f t="shared" si="1"/>
        <v>41.37777777777778</v>
      </c>
    </row>
    <row r="20" spans="1:5" ht="32.25" customHeight="1">
      <c r="A20" s="362" t="s">
        <v>36</v>
      </c>
      <c r="B20" s="381" t="s">
        <v>37</v>
      </c>
      <c r="C20" s="19">
        <v>15</v>
      </c>
      <c r="D20" s="14">
        <v>958</v>
      </c>
      <c r="E20" s="15">
        <f t="shared" si="1"/>
        <v>63.866666666666667</v>
      </c>
    </row>
    <row r="21" spans="1:5" ht="32.25" customHeight="1">
      <c r="A21" s="363"/>
      <c r="B21" s="382"/>
      <c r="C21" s="20">
        <v>45</v>
      </c>
      <c r="D21" s="21">
        <v>2786</v>
      </c>
      <c r="E21" s="22">
        <f t="shared" si="1"/>
        <v>61.911111111111111</v>
      </c>
    </row>
    <row r="22" spans="1:5" ht="25.5" customHeight="1">
      <c r="A22" s="362" t="s">
        <v>38</v>
      </c>
      <c r="B22" s="360" t="s">
        <v>79</v>
      </c>
      <c r="C22" s="23">
        <v>15</v>
      </c>
      <c r="D22" s="24">
        <v>1310</v>
      </c>
      <c r="E22" s="25">
        <f t="shared" si="1"/>
        <v>87.333333333333329</v>
      </c>
    </row>
    <row r="23" spans="1:5" ht="25.5" customHeight="1">
      <c r="A23" s="374"/>
      <c r="B23" s="361"/>
      <c r="C23" s="20">
        <v>45</v>
      </c>
      <c r="D23" s="21">
        <v>3843</v>
      </c>
      <c r="E23" s="22">
        <f t="shared" si="1"/>
        <v>85.4</v>
      </c>
    </row>
    <row r="25" spans="1:5">
      <c r="B25" s="12" t="s">
        <v>39</v>
      </c>
    </row>
    <row r="26" spans="1:5" ht="31.5" customHeight="1">
      <c r="A26" s="362" t="s">
        <v>40</v>
      </c>
      <c r="B26" s="360" t="s">
        <v>80</v>
      </c>
      <c r="C26" s="13">
        <v>14</v>
      </c>
      <c r="D26" s="14">
        <v>1858</v>
      </c>
      <c r="E26" s="15">
        <f t="shared" ref="E26:E31" si="2">D26/C26</f>
        <v>132.71428571428572</v>
      </c>
    </row>
    <row r="27" spans="1:5" ht="31.5" customHeight="1">
      <c r="A27" s="363"/>
      <c r="B27" s="378"/>
      <c r="C27" s="16">
        <v>42</v>
      </c>
      <c r="D27" s="17">
        <v>5296</v>
      </c>
      <c r="E27" s="18">
        <f t="shared" si="2"/>
        <v>126.0952380952381</v>
      </c>
    </row>
    <row r="28" spans="1:5" ht="25.5" customHeight="1">
      <c r="A28" s="362" t="s">
        <v>41</v>
      </c>
      <c r="B28" s="360" t="s">
        <v>82</v>
      </c>
      <c r="C28" s="19">
        <v>15</v>
      </c>
      <c r="D28" s="14">
        <v>1777</v>
      </c>
      <c r="E28" s="15">
        <f t="shared" si="2"/>
        <v>118.46666666666667</v>
      </c>
    </row>
    <row r="29" spans="1:5" ht="25.5" customHeight="1">
      <c r="A29" s="363"/>
      <c r="B29" s="378"/>
      <c r="C29" s="20">
        <v>45</v>
      </c>
      <c r="D29" s="21">
        <v>5066</v>
      </c>
      <c r="E29" s="22">
        <f t="shared" si="2"/>
        <v>112.57777777777778</v>
      </c>
    </row>
    <row r="30" spans="1:5" ht="27" customHeight="1">
      <c r="A30" s="362" t="s">
        <v>42</v>
      </c>
      <c r="B30" s="360" t="s">
        <v>81</v>
      </c>
      <c r="C30" s="23">
        <v>12</v>
      </c>
      <c r="D30" s="24">
        <v>1994</v>
      </c>
      <c r="E30" s="25">
        <f t="shared" si="2"/>
        <v>166.16666666666666</v>
      </c>
    </row>
    <row r="31" spans="1:5" ht="27" customHeight="1">
      <c r="A31" s="374"/>
      <c r="B31" s="361"/>
      <c r="C31" s="20">
        <v>36</v>
      </c>
      <c r="D31" s="21">
        <v>5768</v>
      </c>
      <c r="E31" s="22">
        <f t="shared" si="2"/>
        <v>160.22222222222223</v>
      </c>
    </row>
    <row r="32" spans="1:5" ht="18" customHeight="1">
      <c r="A32" s="27"/>
      <c r="B32" s="28"/>
      <c r="C32" s="9"/>
      <c r="D32" s="11"/>
      <c r="E32" s="11"/>
    </row>
    <row r="33" spans="1:5" ht="28.8">
      <c r="A33" s="351" t="s">
        <v>182</v>
      </c>
      <c r="B33" s="351"/>
      <c r="C33" s="351"/>
      <c r="D33" s="351"/>
      <c r="E33" s="351"/>
    </row>
    <row r="34" spans="1:5" ht="18" customHeight="1">
      <c r="A34" s="27"/>
      <c r="B34" s="28"/>
      <c r="C34" s="9"/>
      <c r="D34" s="11"/>
      <c r="E34" s="11"/>
    </row>
    <row r="35" spans="1:5">
      <c r="A35" s="6" t="s">
        <v>64</v>
      </c>
      <c r="B35" s="7" t="s">
        <v>5</v>
      </c>
      <c r="C35" s="6" t="s">
        <v>6</v>
      </c>
      <c r="D35" s="8" t="s">
        <v>7</v>
      </c>
      <c r="E35" s="8" t="s">
        <v>8</v>
      </c>
    </row>
    <row r="36" spans="1:5">
      <c r="A36" s="27"/>
      <c r="B36" s="28"/>
      <c r="C36" s="9"/>
      <c r="D36" s="11"/>
      <c r="E36" s="11"/>
    </row>
    <row r="37" spans="1:5" ht="15.75" customHeight="1">
      <c r="B37" s="12" t="s">
        <v>43</v>
      </c>
    </row>
    <row r="38" spans="1:5">
      <c r="A38" s="362" t="s">
        <v>44</v>
      </c>
      <c r="B38" s="357" t="s">
        <v>45</v>
      </c>
      <c r="C38" s="13">
        <v>15</v>
      </c>
      <c r="D38" s="14">
        <v>467.5</v>
      </c>
      <c r="E38" s="15">
        <f t="shared" ref="E38:E67" si="3">D38/C38</f>
        <v>31.166666666666668</v>
      </c>
    </row>
    <row r="39" spans="1:5">
      <c r="A39" s="373"/>
      <c r="B39" s="359"/>
      <c r="C39" s="29">
        <v>45</v>
      </c>
      <c r="D39" s="30">
        <v>1360</v>
      </c>
      <c r="E39" s="31">
        <f t="shared" si="3"/>
        <v>30.222222222222221</v>
      </c>
    </row>
    <row r="40" spans="1:5">
      <c r="A40" s="373"/>
      <c r="B40" s="359" t="s">
        <v>46</v>
      </c>
      <c r="C40" s="29">
        <v>15</v>
      </c>
      <c r="D40" s="30">
        <v>842</v>
      </c>
      <c r="E40" s="31">
        <f t="shared" si="3"/>
        <v>56.133333333333333</v>
      </c>
    </row>
    <row r="41" spans="1:5">
      <c r="A41" s="373"/>
      <c r="B41" s="359"/>
      <c r="C41" s="29">
        <v>45</v>
      </c>
      <c r="D41" s="30">
        <v>2431</v>
      </c>
      <c r="E41" s="31">
        <f t="shared" si="3"/>
        <v>54.022222222222226</v>
      </c>
    </row>
    <row r="42" spans="1:5">
      <c r="A42" s="373"/>
      <c r="B42" s="359" t="s">
        <v>47</v>
      </c>
      <c r="C42" s="29">
        <v>15</v>
      </c>
      <c r="D42" s="30">
        <v>1225</v>
      </c>
      <c r="E42" s="31">
        <f t="shared" si="3"/>
        <v>81.666666666666671</v>
      </c>
    </row>
    <row r="43" spans="1:5">
      <c r="A43" s="363"/>
      <c r="B43" s="358"/>
      <c r="C43" s="26">
        <v>45</v>
      </c>
      <c r="D43" s="21">
        <v>3589</v>
      </c>
      <c r="E43" s="22">
        <f t="shared" si="3"/>
        <v>79.75555555555556</v>
      </c>
    </row>
    <row r="44" spans="1:5">
      <c r="A44" s="379" t="s">
        <v>85</v>
      </c>
      <c r="B44" s="357" t="s">
        <v>48</v>
      </c>
      <c r="C44" s="13">
        <v>15</v>
      </c>
      <c r="D44" s="14">
        <v>488</v>
      </c>
      <c r="E44" s="15">
        <f t="shared" si="3"/>
        <v>32.533333333333331</v>
      </c>
    </row>
    <row r="45" spans="1:5">
      <c r="A45" s="373"/>
      <c r="B45" s="359"/>
      <c r="C45" s="29">
        <v>45</v>
      </c>
      <c r="D45" s="30">
        <v>1375</v>
      </c>
      <c r="E45" s="31">
        <f t="shared" si="3"/>
        <v>30.555555555555557</v>
      </c>
    </row>
    <row r="46" spans="1:5">
      <c r="A46" s="373"/>
      <c r="B46" s="359" t="s">
        <v>49</v>
      </c>
      <c r="C46" s="29">
        <v>15</v>
      </c>
      <c r="D46" s="30">
        <v>842</v>
      </c>
      <c r="E46" s="31">
        <f t="shared" si="3"/>
        <v>56.133333333333333</v>
      </c>
    </row>
    <row r="47" spans="1:5">
      <c r="A47" s="373"/>
      <c r="B47" s="359"/>
      <c r="C47" s="29">
        <v>45</v>
      </c>
      <c r="D47" s="30">
        <v>2431</v>
      </c>
      <c r="E47" s="31">
        <f t="shared" si="3"/>
        <v>54.022222222222226</v>
      </c>
    </row>
    <row r="48" spans="1:5">
      <c r="A48" s="373"/>
      <c r="B48" s="359" t="s">
        <v>50</v>
      </c>
      <c r="C48" s="29">
        <v>15</v>
      </c>
      <c r="D48" s="30">
        <v>1241</v>
      </c>
      <c r="E48" s="31">
        <f t="shared" si="3"/>
        <v>82.733333333333334</v>
      </c>
    </row>
    <row r="49" spans="1:5">
      <c r="A49" s="363"/>
      <c r="B49" s="358"/>
      <c r="C49" s="26">
        <v>45</v>
      </c>
      <c r="D49" s="21">
        <v>3635</v>
      </c>
      <c r="E49" s="22">
        <f t="shared" si="3"/>
        <v>80.777777777777771</v>
      </c>
    </row>
    <row r="50" spans="1:5">
      <c r="A50" s="379" t="s">
        <v>89</v>
      </c>
      <c r="B50" s="357" t="s">
        <v>52</v>
      </c>
      <c r="C50" s="13">
        <v>15</v>
      </c>
      <c r="D50" s="14">
        <v>842</v>
      </c>
      <c r="E50" s="15">
        <f t="shared" si="3"/>
        <v>56.133333333333333</v>
      </c>
    </row>
    <row r="51" spans="1:5">
      <c r="A51" s="373"/>
      <c r="B51" s="359"/>
      <c r="C51" s="29">
        <v>45</v>
      </c>
      <c r="D51" s="30">
        <v>2431</v>
      </c>
      <c r="E51" s="31">
        <f t="shared" si="3"/>
        <v>54.022222222222226</v>
      </c>
    </row>
    <row r="52" spans="1:5">
      <c r="A52" s="373"/>
      <c r="B52" s="359" t="s">
        <v>53</v>
      </c>
      <c r="C52" s="29">
        <v>15</v>
      </c>
      <c r="D52" s="30">
        <v>1222</v>
      </c>
      <c r="E52" s="31">
        <f t="shared" si="3"/>
        <v>81.466666666666669</v>
      </c>
    </row>
    <row r="53" spans="1:5">
      <c r="A53" s="374"/>
      <c r="B53" s="364"/>
      <c r="C53" s="26">
        <v>45</v>
      </c>
      <c r="D53" s="21">
        <v>3578</v>
      </c>
      <c r="E53" s="22">
        <f t="shared" si="3"/>
        <v>79.511111111111106</v>
      </c>
    </row>
    <row r="54" spans="1:5">
      <c r="A54" s="379" t="s">
        <v>87</v>
      </c>
      <c r="B54" s="357" t="s">
        <v>54</v>
      </c>
      <c r="C54" s="13">
        <v>15</v>
      </c>
      <c r="D54" s="14">
        <v>636</v>
      </c>
      <c r="E54" s="15">
        <f t="shared" si="3"/>
        <v>42.4</v>
      </c>
    </row>
    <row r="55" spans="1:5">
      <c r="A55" s="373"/>
      <c r="B55" s="359"/>
      <c r="C55" s="29">
        <v>45</v>
      </c>
      <c r="D55" s="30">
        <v>1870</v>
      </c>
      <c r="E55" s="31">
        <f t="shared" si="3"/>
        <v>41.555555555555557</v>
      </c>
    </row>
    <row r="56" spans="1:5">
      <c r="A56" s="373"/>
      <c r="B56" s="359" t="s">
        <v>55</v>
      </c>
      <c r="C56" s="29">
        <v>15</v>
      </c>
      <c r="D56" s="30">
        <v>842</v>
      </c>
      <c r="E56" s="31">
        <f t="shared" si="3"/>
        <v>56.133333333333333</v>
      </c>
    </row>
    <row r="57" spans="1:5">
      <c r="A57" s="373"/>
      <c r="B57" s="359"/>
      <c r="C57" s="29">
        <v>45</v>
      </c>
      <c r="D57" s="30">
        <v>2431</v>
      </c>
      <c r="E57" s="31">
        <f t="shared" si="3"/>
        <v>54.022222222222226</v>
      </c>
    </row>
    <row r="58" spans="1:5">
      <c r="A58" s="373"/>
      <c r="B58" s="359" t="s">
        <v>56</v>
      </c>
      <c r="C58" s="29">
        <v>15</v>
      </c>
      <c r="D58" s="30">
        <v>1190</v>
      </c>
      <c r="E58" s="31">
        <f t="shared" si="3"/>
        <v>79.333333333333329</v>
      </c>
    </row>
    <row r="59" spans="1:5">
      <c r="A59" s="363"/>
      <c r="B59" s="358"/>
      <c r="C59" s="26">
        <v>45</v>
      </c>
      <c r="D59" s="21">
        <v>3392</v>
      </c>
      <c r="E59" s="22">
        <f t="shared" si="3"/>
        <v>75.37777777777778</v>
      </c>
    </row>
    <row r="60" spans="1:5" ht="21" customHeight="1">
      <c r="A60" s="367" t="s">
        <v>57</v>
      </c>
      <c r="B60" s="380" t="s">
        <v>59</v>
      </c>
      <c r="C60" s="13">
        <v>15</v>
      </c>
      <c r="D60" s="14">
        <v>1148</v>
      </c>
      <c r="E60" s="15">
        <f t="shared" si="3"/>
        <v>76.533333333333331</v>
      </c>
    </row>
    <row r="61" spans="1:5" ht="21" customHeight="1">
      <c r="A61" s="368"/>
      <c r="B61" s="370"/>
      <c r="C61" s="29">
        <v>45</v>
      </c>
      <c r="D61" s="30">
        <v>3315</v>
      </c>
      <c r="E61" s="31">
        <f t="shared" si="3"/>
        <v>73.666666666666671</v>
      </c>
    </row>
    <row r="62" spans="1:5" ht="21" customHeight="1">
      <c r="A62" s="368"/>
      <c r="B62" s="370" t="s">
        <v>60</v>
      </c>
      <c r="C62" s="29">
        <v>15</v>
      </c>
      <c r="D62" s="30">
        <v>1320</v>
      </c>
      <c r="E62" s="31">
        <f t="shared" si="3"/>
        <v>88</v>
      </c>
    </row>
    <row r="63" spans="1:5" ht="21" customHeight="1">
      <c r="A63" s="369"/>
      <c r="B63" s="371"/>
      <c r="C63" s="26">
        <v>45</v>
      </c>
      <c r="D63" s="21">
        <v>3873</v>
      </c>
      <c r="E63" s="22">
        <f t="shared" si="3"/>
        <v>86.066666666666663</v>
      </c>
    </row>
    <row r="64" spans="1:5">
      <c r="A64" s="372" t="s">
        <v>88</v>
      </c>
      <c r="B64" s="359" t="s">
        <v>62</v>
      </c>
      <c r="C64" s="32">
        <v>15</v>
      </c>
      <c r="D64" s="24">
        <v>1148</v>
      </c>
      <c r="E64" s="25">
        <f t="shared" si="3"/>
        <v>76.533333333333331</v>
      </c>
    </row>
    <row r="65" spans="1:5">
      <c r="A65" s="373"/>
      <c r="B65" s="359"/>
      <c r="C65" s="29">
        <v>45</v>
      </c>
      <c r="D65" s="30">
        <v>3315</v>
      </c>
      <c r="E65" s="31">
        <f t="shared" si="3"/>
        <v>73.666666666666671</v>
      </c>
    </row>
    <row r="66" spans="1:5">
      <c r="A66" s="373"/>
      <c r="B66" s="359" t="s">
        <v>63</v>
      </c>
      <c r="C66" s="29">
        <v>15</v>
      </c>
      <c r="D66" s="30">
        <v>1275</v>
      </c>
      <c r="E66" s="31">
        <f t="shared" si="3"/>
        <v>85</v>
      </c>
    </row>
    <row r="67" spans="1:5">
      <c r="A67" s="374"/>
      <c r="B67" s="364"/>
      <c r="C67" s="26">
        <v>45</v>
      </c>
      <c r="D67" s="21">
        <v>3629</v>
      </c>
      <c r="E67" s="22">
        <f t="shared" si="3"/>
        <v>80.644444444444446</v>
      </c>
    </row>
    <row r="68" spans="1:5">
      <c r="A68" s="27"/>
      <c r="B68" s="10"/>
      <c r="C68" s="33"/>
      <c r="D68" s="11"/>
      <c r="E68" s="11"/>
    </row>
    <row r="69" spans="1:5">
      <c r="B69" s="12" t="s">
        <v>20</v>
      </c>
    </row>
    <row r="70" spans="1:5" ht="42.75" customHeight="1">
      <c r="A70" s="391" t="s">
        <v>21</v>
      </c>
      <c r="B70" s="365" t="s">
        <v>22</v>
      </c>
      <c r="C70" s="19">
        <v>15</v>
      </c>
      <c r="D70" s="14">
        <v>510</v>
      </c>
      <c r="E70" s="15">
        <f t="shared" ref="E70:E75" si="4">D70/C70</f>
        <v>34</v>
      </c>
    </row>
    <row r="71" spans="1:5" ht="42.75" customHeight="1">
      <c r="A71" s="392"/>
      <c r="B71" s="366"/>
      <c r="C71" s="34">
        <v>45</v>
      </c>
      <c r="D71" s="17">
        <v>1445</v>
      </c>
      <c r="E71" s="18">
        <f t="shared" si="4"/>
        <v>32.111111111111114</v>
      </c>
    </row>
    <row r="72" spans="1:5" ht="33" customHeight="1">
      <c r="A72" s="391" t="s">
        <v>23</v>
      </c>
      <c r="B72" s="365" t="s">
        <v>24</v>
      </c>
      <c r="C72" s="13">
        <v>15</v>
      </c>
      <c r="D72" s="14">
        <v>956</v>
      </c>
      <c r="E72" s="15">
        <f t="shared" si="4"/>
        <v>63.733333333333334</v>
      </c>
    </row>
    <row r="73" spans="1:5" ht="33" customHeight="1">
      <c r="A73" s="392"/>
      <c r="B73" s="366"/>
      <c r="C73" s="26">
        <v>45</v>
      </c>
      <c r="D73" s="21">
        <v>2678</v>
      </c>
      <c r="E73" s="22">
        <f t="shared" si="4"/>
        <v>59.511111111111113</v>
      </c>
    </row>
    <row r="74" spans="1:5" ht="34.5" customHeight="1">
      <c r="A74" s="345" t="s">
        <v>25</v>
      </c>
      <c r="B74" s="357" t="s">
        <v>26</v>
      </c>
      <c r="C74" s="32">
        <v>15</v>
      </c>
      <c r="D74" s="24">
        <v>1147.5</v>
      </c>
      <c r="E74" s="25">
        <f t="shared" si="4"/>
        <v>76.5</v>
      </c>
    </row>
    <row r="75" spans="1:5" ht="34.5" customHeight="1">
      <c r="A75" s="348"/>
      <c r="B75" s="364"/>
      <c r="C75" s="26">
        <v>45</v>
      </c>
      <c r="D75" s="21">
        <v>3252</v>
      </c>
      <c r="E75" s="22">
        <f t="shared" si="4"/>
        <v>72.266666666666666</v>
      </c>
    </row>
    <row r="76" spans="1:5" ht="15" customHeight="1">
      <c r="A76" s="27"/>
      <c r="B76" s="28"/>
      <c r="C76" s="9"/>
      <c r="D76" s="11"/>
      <c r="E76" s="11"/>
    </row>
    <row r="77" spans="1:5" ht="28.8">
      <c r="A77" s="351" t="s">
        <v>183</v>
      </c>
      <c r="B77" s="351"/>
      <c r="C77" s="351"/>
      <c r="D77" s="351"/>
      <c r="E77" s="351"/>
    </row>
    <row r="78" spans="1:5">
      <c r="A78" s="35"/>
      <c r="B78" s="12"/>
    </row>
    <row r="79" spans="1:5" ht="15" customHeight="1">
      <c r="A79" s="35"/>
      <c r="B79" s="12" t="s">
        <v>9</v>
      </c>
    </row>
    <row r="80" spans="1:5" ht="45" customHeight="1">
      <c r="A80" s="362" t="s">
        <v>10</v>
      </c>
      <c r="B80" s="383" t="s">
        <v>74</v>
      </c>
      <c r="C80" s="19">
        <v>15</v>
      </c>
      <c r="D80" s="14">
        <v>689</v>
      </c>
      <c r="E80" s="15">
        <f>D80/C80</f>
        <v>45.93333333333333</v>
      </c>
    </row>
    <row r="81" spans="1:5" ht="45" customHeight="1">
      <c r="A81" s="363"/>
      <c r="B81" s="384"/>
      <c r="C81" s="34">
        <v>45</v>
      </c>
      <c r="D81" s="17">
        <v>1964</v>
      </c>
      <c r="E81" s="18">
        <f t="shared" ref="E81:E89" si="5">D81/C81</f>
        <v>43.644444444444446</v>
      </c>
    </row>
    <row r="82" spans="1:5" ht="37.5" customHeight="1">
      <c r="A82" s="345" t="s">
        <v>11</v>
      </c>
      <c r="B82" s="389" t="s">
        <v>75</v>
      </c>
      <c r="C82" s="19">
        <v>5</v>
      </c>
      <c r="D82" s="14">
        <v>131.80000000000001</v>
      </c>
      <c r="E82" s="15">
        <f t="shared" si="5"/>
        <v>26.360000000000003</v>
      </c>
    </row>
    <row r="83" spans="1:5" ht="37.5" customHeight="1">
      <c r="A83" s="375"/>
      <c r="B83" s="390"/>
      <c r="C83" s="20">
        <v>10</v>
      </c>
      <c r="D83" s="21">
        <v>248.7</v>
      </c>
      <c r="E83" s="22">
        <f t="shared" si="5"/>
        <v>24.869999999999997</v>
      </c>
    </row>
    <row r="84" spans="1:5" ht="27.75" customHeight="1">
      <c r="A84" s="385" t="s">
        <v>12</v>
      </c>
      <c r="B84" s="389" t="s">
        <v>76</v>
      </c>
      <c r="C84" s="23">
        <v>5</v>
      </c>
      <c r="D84" s="24">
        <v>200</v>
      </c>
      <c r="E84" s="25">
        <f t="shared" si="5"/>
        <v>40</v>
      </c>
    </row>
    <row r="85" spans="1:5" ht="27.75" customHeight="1">
      <c r="A85" s="376"/>
      <c r="B85" s="390"/>
      <c r="C85" s="34">
        <v>10</v>
      </c>
      <c r="D85" s="17">
        <v>387</v>
      </c>
      <c r="E85" s="18">
        <f t="shared" si="5"/>
        <v>38.700000000000003</v>
      </c>
    </row>
    <row r="86" spans="1:5" ht="36" customHeight="1">
      <c r="A86" s="345" t="s">
        <v>13</v>
      </c>
      <c r="B86" s="357" t="s">
        <v>14</v>
      </c>
      <c r="C86" s="13">
        <v>5</v>
      </c>
      <c r="D86" s="14">
        <v>219</v>
      </c>
      <c r="E86" s="15">
        <f t="shared" si="5"/>
        <v>43.8</v>
      </c>
    </row>
    <row r="87" spans="1:5" ht="36" customHeight="1">
      <c r="A87" s="375"/>
      <c r="B87" s="358"/>
      <c r="C87" s="26">
        <v>10</v>
      </c>
      <c r="D87" s="21">
        <v>427</v>
      </c>
      <c r="E87" s="22">
        <f t="shared" si="5"/>
        <v>42.7</v>
      </c>
    </row>
    <row r="88" spans="1:5" ht="39" customHeight="1">
      <c r="A88" s="345" t="s">
        <v>90</v>
      </c>
      <c r="B88" s="360" t="s">
        <v>77</v>
      </c>
      <c r="C88" s="23">
        <v>5</v>
      </c>
      <c r="D88" s="24">
        <v>221</v>
      </c>
      <c r="E88" s="25">
        <f t="shared" si="5"/>
        <v>44.2</v>
      </c>
    </row>
    <row r="89" spans="1:5" ht="39" customHeight="1">
      <c r="A89" s="348"/>
      <c r="B89" s="361"/>
      <c r="C89" s="20">
        <v>10</v>
      </c>
      <c r="D89" s="21">
        <v>431</v>
      </c>
      <c r="E89" s="22">
        <f t="shared" si="5"/>
        <v>43.1</v>
      </c>
    </row>
    <row r="91" spans="1:5" ht="15" customHeight="1">
      <c r="B91" s="12" t="s">
        <v>16</v>
      </c>
    </row>
    <row r="92" spans="1:5" ht="43.5" customHeight="1">
      <c r="A92" s="362" t="s">
        <v>83</v>
      </c>
      <c r="B92" s="357" t="s">
        <v>17</v>
      </c>
      <c r="C92" s="13">
        <v>5</v>
      </c>
      <c r="D92" s="14">
        <v>850</v>
      </c>
      <c r="E92" s="15">
        <f t="shared" ref="E92:E93" si="6">D92/C92</f>
        <v>170</v>
      </c>
    </row>
    <row r="93" spans="1:5" ht="43.5" customHeight="1">
      <c r="A93" s="348"/>
      <c r="B93" s="364"/>
      <c r="C93" s="20">
        <v>10</v>
      </c>
      <c r="D93" s="21">
        <v>1658</v>
      </c>
      <c r="E93" s="22">
        <f t="shared" si="6"/>
        <v>165.8</v>
      </c>
    </row>
    <row r="94" spans="1:5">
      <c r="A94" s="9"/>
      <c r="B94" s="10"/>
      <c r="C94" s="33"/>
      <c r="D94" s="11"/>
    </row>
    <row r="95" spans="1:5" ht="15" customHeight="1">
      <c r="A95" s="9"/>
      <c r="B95" s="36" t="s">
        <v>18</v>
      </c>
      <c r="C95" s="33"/>
      <c r="D95" s="11"/>
    </row>
    <row r="96" spans="1:5" ht="48" customHeight="1">
      <c r="A96" s="362" t="s">
        <v>84</v>
      </c>
      <c r="B96" s="357" t="s">
        <v>19</v>
      </c>
      <c r="C96" s="13">
        <v>5</v>
      </c>
      <c r="D96" s="14">
        <v>383</v>
      </c>
      <c r="E96" s="15">
        <f t="shared" ref="E96:E97" si="7">D96/C96</f>
        <v>76.599999999999994</v>
      </c>
    </row>
    <row r="97" spans="1:5" ht="48" customHeight="1">
      <c r="A97" s="348"/>
      <c r="B97" s="364"/>
      <c r="C97" s="20">
        <v>10</v>
      </c>
      <c r="D97" s="21">
        <v>727</v>
      </c>
      <c r="E97" s="22">
        <f t="shared" si="7"/>
        <v>72.7</v>
      </c>
    </row>
    <row r="98" spans="1:5" ht="20.25" customHeight="1">
      <c r="A98" s="9"/>
      <c r="B98" s="10"/>
      <c r="C98" s="9"/>
      <c r="D98" s="11"/>
    </row>
    <row r="99" spans="1:5" ht="28.8">
      <c r="A99" s="351" t="s">
        <v>184</v>
      </c>
      <c r="B99" s="351"/>
      <c r="C99" s="351"/>
      <c r="D99" s="351"/>
      <c r="E99" s="351"/>
    </row>
    <row r="101" spans="1:5">
      <c r="A101" s="35"/>
      <c r="B101" s="37" t="s">
        <v>156</v>
      </c>
    </row>
    <row r="102" spans="1:5">
      <c r="A102" s="35"/>
      <c r="B102" s="37"/>
    </row>
    <row r="103" spans="1:5" ht="27" customHeight="1">
      <c r="A103" s="345" t="s">
        <v>158</v>
      </c>
      <c r="B103" s="342" t="s">
        <v>160</v>
      </c>
      <c r="C103" s="38">
        <v>20</v>
      </c>
      <c r="D103" s="14">
        <v>1656</v>
      </c>
      <c r="E103" s="15">
        <f>D103/C103</f>
        <v>82.8</v>
      </c>
    </row>
    <row r="104" spans="1:5" ht="27" customHeight="1">
      <c r="A104" s="346"/>
      <c r="B104" s="343"/>
      <c r="C104" s="39">
        <v>25</v>
      </c>
      <c r="D104" s="30">
        <v>1932</v>
      </c>
      <c r="E104" s="31">
        <f t="shared" ref="E104:E108" si="8">D104/C104</f>
        <v>77.28</v>
      </c>
    </row>
    <row r="105" spans="1:5" ht="27" customHeight="1">
      <c r="A105" s="349" t="s">
        <v>159</v>
      </c>
      <c r="B105" s="343"/>
      <c r="C105" s="39">
        <v>20</v>
      </c>
      <c r="D105" s="30">
        <v>1518</v>
      </c>
      <c r="E105" s="31">
        <f t="shared" si="8"/>
        <v>75.900000000000006</v>
      </c>
    </row>
    <row r="106" spans="1:5" ht="27" customHeight="1">
      <c r="A106" s="349"/>
      <c r="B106" s="343"/>
      <c r="C106" s="39">
        <v>25</v>
      </c>
      <c r="D106" s="30">
        <v>1748</v>
      </c>
      <c r="E106" s="31">
        <f t="shared" si="8"/>
        <v>69.92</v>
      </c>
    </row>
    <row r="107" spans="1:5" ht="27" customHeight="1">
      <c r="A107" s="349" t="s">
        <v>157</v>
      </c>
      <c r="B107" s="343"/>
      <c r="C107" s="39">
        <v>20</v>
      </c>
      <c r="D107" s="30">
        <v>1380</v>
      </c>
      <c r="E107" s="31">
        <f t="shared" si="8"/>
        <v>69</v>
      </c>
    </row>
    <row r="108" spans="1:5" ht="27" customHeight="1">
      <c r="A108" s="350"/>
      <c r="B108" s="344"/>
      <c r="C108" s="40">
        <v>25</v>
      </c>
      <c r="D108" s="21">
        <v>1638</v>
      </c>
      <c r="E108" s="22">
        <f t="shared" si="8"/>
        <v>65.52</v>
      </c>
    </row>
    <row r="109" spans="1:5">
      <c r="A109" s="3"/>
      <c r="B109" s="41"/>
    </row>
    <row r="110" spans="1:5">
      <c r="A110" s="3"/>
      <c r="B110" s="37" t="s">
        <v>161</v>
      </c>
    </row>
    <row r="111" spans="1:5">
      <c r="A111" s="3"/>
      <c r="B111" s="41"/>
    </row>
    <row r="112" spans="1:5" ht="42.75" customHeight="1">
      <c r="A112" s="345" t="s">
        <v>162</v>
      </c>
      <c r="B112" s="352" t="s">
        <v>164</v>
      </c>
      <c r="C112" s="38">
        <v>20</v>
      </c>
      <c r="D112" s="14">
        <v>1242</v>
      </c>
      <c r="E112" s="15">
        <f>D112/C112</f>
        <v>62.1</v>
      </c>
    </row>
    <row r="113" spans="1:5" ht="42.75" customHeight="1">
      <c r="A113" s="346"/>
      <c r="B113" s="353"/>
      <c r="C113" s="39">
        <v>25</v>
      </c>
      <c r="D113" s="30">
        <v>1490</v>
      </c>
      <c r="E113" s="31">
        <f t="shared" ref="E113:E115" si="9">D113/C113</f>
        <v>59.6</v>
      </c>
    </row>
    <row r="114" spans="1:5" ht="42.75" customHeight="1">
      <c r="A114" s="346" t="s">
        <v>163</v>
      </c>
      <c r="B114" s="353"/>
      <c r="C114" s="39">
        <v>20</v>
      </c>
      <c r="D114" s="30">
        <v>1242</v>
      </c>
      <c r="E114" s="31">
        <f t="shared" si="9"/>
        <v>62.1</v>
      </c>
    </row>
    <row r="115" spans="1:5" ht="42.75" customHeight="1">
      <c r="A115" s="348"/>
      <c r="B115" s="354"/>
      <c r="C115" s="40">
        <v>25</v>
      </c>
      <c r="D115" s="21">
        <v>1490</v>
      </c>
      <c r="E115" s="22">
        <f t="shared" si="9"/>
        <v>59.6</v>
      </c>
    </row>
    <row r="116" spans="1:5">
      <c r="A116" s="3"/>
      <c r="B116" s="41"/>
    </row>
    <row r="117" spans="1:5">
      <c r="A117" s="3"/>
      <c r="B117" s="37" t="s">
        <v>165</v>
      </c>
    </row>
    <row r="118" spans="1:5">
      <c r="A118" s="3"/>
      <c r="B118" s="41"/>
    </row>
    <row r="119" spans="1:5" ht="60" customHeight="1">
      <c r="A119" s="345" t="s">
        <v>166</v>
      </c>
      <c r="B119" s="352" t="s">
        <v>167</v>
      </c>
      <c r="C119" s="38">
        <v>0.5</v>
      </c>
      <c r="D119" s="14">
        <v>97</v>
      </c>
      <c r="E119" s="15">
        <f>D119/C119</f>
        <v>194</v>
      </c>
    </row>
    <row r="120" spans="1:5" ht="60" customHeight="1">
      <c r="A120" s="348"/>
      <c r="B120" s="354"/>
      <c r="C120" s="40">
        <v>20</v>
      </c>
      <c r="D120" s="21">
        <v>3634</v>
      </c>
      <c r="E120" s="22">
        <f>D120/C120</f>
        <v>181.7</v>
      </c>
    </row>
    <row r="121" spans="1:5">
      <c r="A121" s="3"/>
      <c r="B121" s="41"/>
    </row>
    <row r="122" spans="1:5">
      <c r="A122" s="3"/>
      <c r="B122" s="37" t="s">
        <v>172</v>
      </c>
    </row>
    <row r="123" spans="1:5">
      <c r="A123" s="3"/>
      <c r="B123" s="41"/>
    </row>
    <row r="124" spans="1:5" ht="52.5" customHeight="1">
      <c r="A124" s="42" t="s">
        <v>168</v>
      </c>
      <c r="B124" s="342" t="s">
        <v>173</v>
      </c>
      <c r="C124" s="38">
        <v>20</v>
      </c>
      <c r="D124" s="14">
        <v>2935</v>
      </c>
      <c r="E124" s="15">
        <f>D124/C124</f>
        <v>146.75</v>
      </c>
    </row>
    <row r="125" spans="1:5" ht="52.5" customHeight="1">
      <c r="A125" s="43" t="s">
        <v>170</v>
      </c>
      <c r="B125" s="343"/>
      <c r="C125" s="39">
        <v>20</v>
      </c>
      <c r="D125" s="30">
        <v>3266</v>
      </c>
      <c r="E125" s="31">
        <f t="shared" ref="E125:E127" si="10">D125/C125</f>
        <v>163.30000000000001</v>
      </c>
    </row>
    <row r="126" spans="1:5" ht="52.5" customHeight="1">
      <c r="A126" s="43" t="s">
        <v>169</v>
      </c>
      <c r="B126" s="343"/>
      <c r="C126" s="39">
        <v>20</v>
      </c>
      <c r="D126" s="30">
        <v>3266</v>
      </c>
      <c r="E126" s="31">
        <f t="shared" si="10"/>
        <v>163.30000000000001</v>
      </c>
    </row>
    <row r="127" spans="1:5" ht="52.5" customHeight="1">
      <c r="A127" s="44" t="s">
        <v>171</v>
      </c>
      <c r="B127" s="344"/>
      <c r="C127" s="40">
        <v>20</v>
      </c>
      <c r="D127" s="21">
        <v>3634</v>
      </c>
      <c r="E127" s="22">
        <f t="shared" si="10"/>
        <v>181.7</v>
      </c>
    </row>
    <row r="128" spans="1:5">
      <c r="A128" s="3"/>
      <c r="B128" s="41"/>
    </row>
    <row r="129" spans="1:5">
      <c r="A129" s="3"/>
      <c r="B129" s="45" t="s">
        <v>178</v>
      </c>
    </row>
    <row r="130" spans="1:5">
      <c r="A130" s="3"/>
      <c r="B130" s="41"/>
    </row>
    <row r="131" spans="1:5" ht="18" customHeight="1">
      <c r="A131" s="355" t="s">
        <v>177</v>
      </c>
      <c r="B131" s="342" t="s">
        <v>180</v>
      </c>
      <c r="C131" s="38">
        <v>20</v>
      </c>
      <c r="D131" s="14">
        <v>1840</v>
      </c>
      <c r="E131" s="15">
        <f>D131/C131</f>
        <v>92</v>
      </c>
    </row>
    <row r="132" spans="1:5" ht="18" customHeight="1">
      <c r="A132" s="356"/>
      <c r="B132" s="343"/>
      <c r="C132" s="39">
        <v>25</v>
      </c>
      <c r="D132" s="30">
        <v>2208</v>
      </c>
      <c r="E132" s="31">
        <f t="shared" ref="E132:E134" si="11">D132/C132</f>
        <v>88.32</v>
      </c>
    </row>
    <row r="133" spans="1:5" ht="18" customHeight="1">
      <c r="A133" s="376" t="s">
        <v>176</v>
      </c>
      <c r="B133" s="343"/>
      <c r="C133" s="39">
        <v>20</v>
      </c>
      <c r="D133" s="30">
        <v>1840</v>
      </c>
      <c r="E133" s="31">
        <f t="shared" si="11"/>
        <v>92</v>
      </c>
    </row>
    <row r="134" spans="1:5" ht="18" customHeight="1">
      <c r="A134" s="377"/>
      <c r="B134" s="344"/>
      <c r="C134" s="40">
        <v>25</v>
      </c>
      <c r="D134" s="21">
        <v>2208</v>
      </c>
      <c r="E134" s="22">
        <f t="shared" si="11"/>
        <v>88.32</v>
      </c>
    </row>
    <row r="135" spans="1:5">
      <c r="A135" s="3"/>
      <c r="B135" s="41"/>
    </row>
    <row r="136" spans="1:5">
      <c r="A136" s="3"/>
      <c r="B136" s="45" t="s">
        <v>179</v>
      </c>
    </row>
    <row r="137" spans="1:5">
      <c r="A137" s="3"/>
      <c r="B137" s="41"/>
    </row>
    <row r="138" spans="1:5" ht="43.2">
      <c r="A138" s="46" t="s">
        <v>174</v>
      </c>
      <c r="B138" s="47" t="s">
        <v>175</v>
      </c>
      <c r="C138" s="48">
        <v>25</v>
      </c>
      <c r="D138" s="49">
        <v>1702</v>
      </c>
      <c r="E138" s="50">
        <f>D138/C138</f>
        <v>68.08</v>
      </c>
    </row>
    <row r="139" spans="1:5">
      <c r="A139" s="9"/>
      <c r="B139" s="51"/>
      <c r="C139" s="9"/>
      <c r="D139" s="11"/>
      <c r="E139" s="11"/>
    </row>
    <row r="140" spans="1:5" ht="28.8">
      <c r="A140" s="351" t="s">
        <v>185</v>
      </c>
      <c r="B140" s="351"/>
      <c r="C140" s="351"/>
      <c r="D140" s="351"/>
      <c r="E140" s="351"/>
    </row>
    <row r="141" spans="1:5" ht="21.75" customHeight="1">
      <c r="A141" s="52"/>
      <c r="B141" s="52"/>
      <c r="C141" s="52"/>
      <c r="D141" s="52"/>
      <c r="E141" s="52"/>
    </row>
    <row r="142" spans="1:5">
      <c r="A142" s="6" t="s">
        <v>91</v>
      </c>
      <c r="B142" s="53" t="s">
        <v>5</v>
      </c>
      <c r="C142" s="6" t="s">
        <v>93</v>
      </c>
      <c r="D142" s="8" t="s">
        <v>92</v>
      </c>
      <c r="E142" s="8" t="s">
        <v>125</v>
      </c>
    </row>
    <row r="143" spans="1:5">
      <c r="A143" s="27"/>
      <c r="B143" s="70"/>
      <c r="C143" s="27"/>
      <c r="D143" s="69"/>
      <c r="E143" s="69"/>
    </row>
    <row r="144" spans="1:5">
      <c r="A144" s="347" t="s">
        <v>102</v>
      </c>
      <c r="B144" s="347"/>
      <c r="C144" s="347"/>
      <c r="D144" s="347"/>
      <c r="E144" s="347"/>
    </row>
    <row r="145" spans="1:5">
      <c r="A145" s="54"/>
      <c r="B145" s="54"/>
      <c r="C145" s="54"/>
      <c r="D145" s="54"/>
      <c r="E145" s="54"/>
    </row>
    <row r="146" spans="1:5" ht="34.200000000000003">
      <c r="A146" s="55" t="s">
        <v>100</v>
      </c>
      <c r="B146" s="56" t="s">
        <v>99</v>
      </c>
      <c r="C146" s="38">
        <v>35311</v>
      </c>
      <c r="D146" s="14">
        <v>280</v>
      </c>
      <c r="E146" s="15">
        <v>251</v>
      </c>
    </row>
    <row r="147" spans="1:5" ht="34.200000000000003">
      <c r="A147" s="57" t="s">
        <v>101</v>
      </c>
      <c r="B147" s="58" t="s">
        <v>99</v>
      </c>
      <c r="C147" s="40">
        <v>35331</v>
      </c>
      <c r="D147" s="21">
        <v>242</v>
      </c>
      <c r="E147" s="22">
        <v>218</v>
      </c>
    </row>
    <row r="148" spans="1:5">
      <c r="A148" s="59"/>
      <c r="B148" s="41"/>
    </row>
    <row r="149" spans="1:5">
      <c r="A149" s="347" t="s">
        <v>94</v>
      </c>
      <c r="B149" s="347"/>
      <c r="C149" s="347"/>
      <c r="D149" s="347"/>
      <c r="E149" s="347"/>
    </row>
    <row r="150" spans="1:5">
      <c r="A150" s="54"/>
      <c r="B150" s="54"/>
      <c r="C150" s="54"/>
      <c r="D150" s="54"/>
      <c r="E150" s="54"/>
    </row>
    <row r="151" spans="1:5" ht="22.8">
      <c r="A151" s="60" t="s">
        <v>103</v>
      </c>
      <c r="B151" s="56" t="s">
        <v>106</v>
      </c>
      <c r="C151" s="38">
        <v>35801</v>
      </c>
      <c r="D151" s="14">
        <v>120</v>
      </c>
      <c r="E151" s="15">
        <v>108</v>
      </c>
    </row>
    <row r="152" spans="1:5" ht="22.8">
      <c r="A152" s="61" t="s">
        <v>104</v>
      </c>
      <c r="B152" s="62" t="s">
        <v>106</v>
      </c>
      <c r="C152" s="39">
        <v>35802</v>
      </c>
      <c r="D152" s="30">
        <v>130</v>
      </c>
      <c r="E152" s="31">
        <v>115</v>
      </c>
    </row>
    <row r="153" spans="1:5" ht="22.8">
      <c r="A153" s="63" t="s">
        <v>105</v>
      </c>
      <c r="B153" s="58" t="s">
        <v>106</v>
      </c>
      <c r="C153" s="40">
        <v>35803</v>
      </c>
      <c r="D153" s="21">
        <v>230</v>
      </c>
      <c r="E153" s="22">
        <v>205</v>
      </c>
    </row>
    <row r="154" spans="1:5">
      <c r="A154" s="59"/>
      <c r="B154" s="51"/>
      <c r="C154" s="9"/>
      <c r="D154" s="11"/>
      <c r="E154" s="11"/>
    </row>
    <row r="155" spans="1:5">
      <c r="A155" s="347" t="s">
        <v>95</v>
      </c>
      <c r="B155" s="347"/>
      <c r="C155" s="347"/>
      <c r="D155" s="347"/>
      <c r="E155" s="347"/>
    </row>
    <row r="156" spans="1:5">
      <c r="A156" s="54"/>
      <c r="B156" s="54"/>
      <c r="C156" s="54"/>
      <c r="D156" s="54"/>
      <c r="E156" s="54"/>
    </row>
    <row r="157" spans="1:5" ht="34.200000000000003">
      <c r="A157" s="55" t="s">
        <v>111</v>
      </c>
      <c r="B157" s="56" t="s">
        <v>110</v>
      </c>
      <c r="C157" s="38">
        <v>35112</v>
      </c>
      <c r="D157" s="14">
        <v>48</v>
      </c>
      <c r="E157" s="15">
        <v>43</v>
      </c>
    </row>
    <row r="158" spans="1:5" ht="34.200000000000003">
      <c r="A158" s="64" t="s">
        <v>107</v>
      </c>
      <c r="B158" s="62" t="s">
        <v>110</v>
      </c>
      <c r="C158" s="39">
        <v>35113</v>
      </c>
      <c r="D158" s="30">
        <v>51</v>
      </c>
      <c r="E158" s="31">
        <v>46</v>
      </c>
    </row>
    <row r="159" spans="1:5" ht="34.200000000000003">
      <c r="A159" s="64" t="s">
        <v>108</v>
      </c>
      <c r="B159" s="62" t="s">
        <v>110</v>
      </c>
      <c r="C159" s="39">
        <v>35114</v>
      </c>
      <c r="D159" s="30">
        <v>59</v>
      </c>
      <c r="E159" s="31">
        <v>52</v>
      </c>
    </row>
    <row r="160" spans="1:5" ht="34.200000000000003">
      <c r="A160" s="57" t="s">
        <v>109</v>
      </c>
      <c r="B160" s="58" t="s">
        <v>110</v>
      </c>
      <c r="C160" s="40">
        <v>35115</v>
      </c>
      <c r="D160" s="21">
        <v>65</v>
      </c>
      <c r="E160" s="22">
        <v>58</v>
      </c>
    </row>
    <row r="161" spans="1:5">
      <c r="A161" s="65"/>
      <c r="B161" s="66"/>
      <c r="C161" s="9"/>
      <c r="D161" s="11"/>
      <c r="E161" s="11"/>
    </row>
    <row r="162" spans="1:5">
      <c r="A162" s="341" t="s">
        <v>96</v>
      </c>
      <c r="B162" s="341"/>
      <c r="C162" s="341"/>
      <c r="D162" s="341"/>
      <c r="E162" s="341"/>
    </row>
    <row r="163" spans="1:5">
      <c r="A163" s="65"/>
      <c r="B163" s="66"/>
      <c r="C163" s="9"/>
      <c r="D163" s="11"/>
      <c r="E163" s="11"/>
    </row>
    <row r="164" spans="1:5" ht="45.6">
      <c r="A164" s="55" t="s">
        <v>112</v>
      </c>
      <c r="B164" s="56" t="s">
        <v>114</v>
      </c>
      <c r="C164" s="38">
        <v>31503</v>
      </c>
      <c r="D164" s="14">
        <v>122</v>
      </c>
      <c r="E164" s="15">
        <v>110</v>
      </c>
    </row>
    <row r="165" spans="1:5" ht="45.6">
      <c r="A165" s="64" t="s">
        <v>113</v>
      </c>
      <c r="B165" s="62" t="s">
        <v>114</v>
      </c>
      <c r="C165" s="39">
        <v>31504</v>
      </c>
      <c r="D165" s="30">
        <v>146</v>
      </c>
      <c r="E165" s="31">
        <v>131</v>
      </c>
    </row>
    <row r="166" spans="1:5" ht="22.8">
      <c r="A166" s="64" t="s">
        <v>115</v>
      </c>
      <c r="B166" s="62" t="s">
        <v>116</v>
      </c>
      <c r="C166" s="39">
        <v>31512</v>
      </c>
      <c r="D166" s="30">
        <v>95</v>
      </c>
      <c r="E166" s="31">
        <v>82</v>
      </c>
    </row>
    <row r="167" spans="1:5" ht="22.8">
      <c r="A167" s="64" t="s">
        <v>117</v>
      </c>
      <c r="B167" s="62" t="s">
        <v>116</v>
      </c>
      <c r="C167" s="39">
        <v>31513</v>
      </c>
      <c r="D167" s="30">
        <v>115</v>
      </c>
      <c r="E167" s="31">
        <v>100</v>
      </c>
    </row>
    <row r="168" spans="1:5" ht="34.200000000000003">
      <c r="A168" s="64" t="s">
        <v>118</v>
      </c>
      <c r="B168" s="62" t="s">
        <v>119</v>
      </c>
      <c r="C168" s="39">
        <v>31521</v>
      </c>
      <c r="D168" s="30">
        <v>66</v>
      </c>
      <c r="E168" s="31">
        <v>59</v>
      </c>
    </row>
    <row r="169" spans="1:5" ht="34.200000000000003">
      <c r="A169" s="64" t="s">
        <v>120</v>
      </c>
      <c r="B169" s="62" t="s">
        <v>119</v>
      </c>
      <c r="C169" s="39">
        <v>31522</v>
      </c>
      <c r="D169" s="30">
        <v>79</v>
      </c>
      <c r="E169" s="31">
        <v>71</v>
      </c>
    </row>
    <row r="170" spans="1:5" ht="22.8">
      <c r="A170" s="64" t="s">
        <v>121</v>
      </c>
      <c r="B170" s="62" t="s">
        <v>116</v>
      </c>
      <c r="C170" s="39">
        <v>31541</v>
      </c>
      <c r="D170" s="30">
        <v>112</v>
      </c>
      <c r="E170" s="31">
        <v>101</v>
      </c>
    </row>
    <row r="171" spans="1:5" ht="22.8">
      <c r="A171" s="64" t="s">
        <v>122</v>
      </c>
      <c r="B171" s="62" t="s">
        <v>116</v>
      </c>
      <c r="C171" s="39">
        <v>31542</v>
      </c>
      <c r="D171" s="30">
        <v>140</v>
      </c>
      <c r="E171" s="31">
        <v>126</v>
      </c>
    </row>
    <row r="172" spans="1:5" ht="28.8">
      <c r="A172" s="64" t="s">
        <v>123</v>
      </c>
      <c r="B172" s="62" t="s">
        <v>116</v>
      </c>
      <c r="C172" s="39">
        <v>31601</v>
      </c>
      <c r="D172" s="30">
        <v>170</v>
      </c>
      <c r="E172" s="31">
        <v>152</v>
      </c>
    </row>
    <row r="173" spans="1:5" ht="28.8">
      <c r="A173" s="64" t="s">
        <v>124</v>
      </c>
      <c r="B173" s="62" t="s">
        <v>116</v>
      </c>
      <c r="C173" s="39">
        <v>31602</v>
      </c>
      <c r="D173" s="30">
        <v>200</v>
      </c>
      <c r="E173" s="31">
        <v>179</v>
      </c>
    </row>
    <row r="174" spans="1:5" ht="28.8">
      <c r="A174" s="64" t="s">
        <v>127</v>
      </c>
      <c r="B174" s="62" t="s">
        <v>128</v>
      </c>
      <c r="C174" s="39">
        <v>31713</v>
      </c>
      <c r="D174" s="30">
        <v>85</v>
      </c>
      <c r="E174" s="31">
        <v>77</v>
      </c>
    </row>
    <row r="175" spans="1:5" ht="28.8">
      <c r="A175" s="57" t="s">
        <v>126</v>
      </c>
      <c r="B175" s="58" t="s">
        <v>128</v>
      </c>
      <c r="C175" s="40">
        <v>31714</v>
      </c>
      <c r="D175" s="21">
        <v>95</v>
      </c>
      <c r="E175" s="22">
        <v>84</v>
      </c>
    </row>
    <row r="176" spans="1:5">
      <c r="A176" s="65"/>
      <c r="B176" s="66"/>
      <c r="C176" s="9"/>
      <c r="D176" s="11"/>
      <c r="E176" s="11"/>
    </row>
    <row r="177" spans="1:5">
      <c r="A177" s="341" t="s">
        <v>97</v>
      </c>
      <c r="B177" s="341"/>
      <c r="C177" s="341"/>
      <c r="D177" s="341"/>
      <c r="E177" s="341"/>
    </row>
    <row r="178" spans="1:5">
      <c r="A178" s="65"/>
      <c r="B178" s="66"/>
      <c r="C178" s="9"/>
      <c r="D178" s="11"/>
      <c r="E178" s="11"/>
    </row>
    <row r="179" spans="1:5" ht="28.8">
      <c r="A179" s="55" t="s">
        <v>129</v>
      </c>
      <c r="B179" s="56" t="s">
        <v>130</v>
      </c>
      <c r="C179" s="38">
        <v>31804</v>
      </c>
      <c r="D179" s="14">
        <v>61</v>
      </c>
      <c r="E179" s="15">
        <v>55</v>
      </c>
    </row>
    <row r="180" spans="1:5" ht="28.8">
      <c r="A180" s="64" t="s">
        <v>131</v>
      </c>
      <c r="B180" s="62" t="s">
        <v>130</v>
      </c>
      <c r="C180" s="39">
        <v>31805</v>
      </c>
      <c r="D180" s="30">
        <v>70</v>
      </c>
      <c r="E180" s="31">
        <v>61</v>
      </c>
    </row>
    <row r="181" spans="1:5" ht="28.8">
      <c r="A181" s="64" t="s">
        <v>132</v>
      </c>
      <c r="B181" s="62" t="s">
        <v>135</v>
      </c>
      <c r="C181" s="39">
        <v>31901</v>
      </c>
      <c r="D181" s="30">
        <v>265</v>
      </c>
      <c r="E181" s="31">
        <v>235</v>
      </c>
    </row>
    <row r="182" spans="1:5" ht="28.8">
      <c r="A182" s="64" t="s">
        <v>133</v>
      </c>
      <c r="B182" s="62" t="s">
        <v>135</v>
      </c>
      <c r="C182" s="39">
        <v>31902</v>
      </c>
      <c r="D182" s="30">
        <v>335</v>
      </c>
      <c r="E182" s="31">
        <v>300</v>
      </c>
    </row>
    <row r="183" spans="1:5" ht="28.8">
      <c r="A183" s="57" t="s">
        <v>134</v>
      </c>
      <c r="B183" s="58" t="s">
        <v>135</v>
      </c>
      <c r="C183" s="40">
        <v>31903</v>
      </c>
      <c r="D183" s="21">
        <v>382</v>
      </c>
      <c r="E183" s="22">
        <v>343</v>
      </c>
    </row>
    <row r="184" spans="1:5">
      <c r="A184" s="65"/>
      <c r="B184" s="66"/>
      <c r="C184" s="9"/>
      <c r="D184" s="11"/>
      <c r="E184" s="11"/>
    </row>
    <row r="185" spans="1:5">
      <c r="A185" s="341" t="s">
        <v>144</v>
      </c>
      <c r="B185" s="341"/>
      <c r="C185" s="341"/>
      <c r="D185" s="341"/>
      <c r="E185" s="341"/>
    </row>
    <row r="186" spans="1:5">
      <c r="A186" s="65"/>
      <c r="B186" s="66"/>
      <c r="C186" s="9"/>
      <c r="D186" s="11"/>
      <c r="E186" s="66"/>
    </row>
    <row r="187" spans="1:5" ht="34.200000000000003">
      <c r="A187" s="55" t="s">
        <v>151</v>
      </c>
      <c r="B187" s="56" t="s">
        <v>149</v>
      </c>
      <c r="C187" s="38">
        <v>31124</v>
      </c>
      <c r="D187" s="14">
        <v>40</v>
      </c>
      <c r="E187" s="15">
        <v>34</v>
      </c>
    </row>
    <row r="188" spans="1:5" ht="34.200000000000003">
      <c r="A188" s="64" t="s">
        <v>150</v>
      </c>
      <c r="B188" s="62" t="s">
        <v>149</v>
      </c>
      <c r="C188" s="39">
        <v>31126</v>
      </c>
      <c r="D188" s="30">
        <v>61</v>
      </c>
      <c r="E188" s="31">
        <v>55</v>
      </c>
    </row>
    <row r="189" spans="1:5" ht="43.2">
      <c r="A189" s="64" t="s">
        <v>148</v>
      </c>
      <c r="B189" s="62" t="s">
        <v>149</v>
      </c>
      <c r="C189" s="39">
        <v>31127</v>
      </c>
      <c r="D189" s="30">
        <v>95</v>
      </c>
      <c r="E189" s="31">
        <v>84</v>
      </c>
    </row>
    <row r="190" spans="1:5" ht="34.200000000000003">
      <c r="A190" s="64" t="s">
        <v>147</v>
      </c>
      <c r="B190" s="62" t="s">
        <v>145</v>
      </c>
      <c r="C190" s="39">
        <v>31134</v>
      </c>
      <c r="D190" s="30">
        <v>68</v>
      </c>
      <c r="E190" s="31">
        <v>61</v>
      </c>
    </row>
    <row r="191" spans="1:5" ht="34.200000000000003">
      <c r="A191" s="64" t="s">
        <v>146</v>
      </c>
      <c r="B191" s="62" t="s">
        <v>145</v>
      </c>
      <c r="C191" s="39">
        <v>31136</v>
      </c>
      <c r="D191" s="30">
        <v>147</v>
      </c>
      <c r="E191" s="31">
        <v>132</v>
      </c>
    </row>
    <row r="192" spans="1:5" ht="34.200000000000003">
      <c r="A192" s="64" t="s">
        <v>143</v>
      </c>
      <c r="B192" s="62" t="s">
        <v>145</v>
      </c>
      <c r="C192" s="39">
        <v>31137</v>
      </c>
      <c r="D192" s="30">
        <v>187</v>
      </c>
      <c r="E192" s="31">
        <v>168</v>
      </c>
    </row>
    <row r="193" spans="1:5" ht="45.6">
      <c r="A193" s="64" t="s">
        <v>141</v>
      </c>
      <c r="B193" s="62" t="s">
        <v>142</v>
      </c>
      <c r="C193" s="39">
        <v>31184</v>
      </c>
      <c r="D193" s="30">
        <v>57</v>
      </c>
      <c r="E193" s="31">
        <v>51</v>
      </c>
    </row>
    <row r="194" spans="1:5" ht="45.6">
      <c r="A194" s="64" t="s">
        <v>139</v>
      </c>
      <c r="B194" s="62" t="s">
        <v>138</v>
      </c>
      <c r="C194" s="39">
        <v>31186</v>
      </c>
      <c r="D194" s="30">
        <v>100</v>
      </c>
      <c r="E194" s="31">
        <v>91</v>
      </c>
    </row>
    <row r="195" spans="1:5" ht="45.6">
      <c r="A195" s="57" t="s">
        <v>140</v>
      </c>
      <c r="B195" s="58" t="s">
        <v>137</v>
      </c>
      <c r="C195" s="40">
        <v>31188</v>
      </c>
      <c r="D195" s="21">
        <v>164</v>
      </c>
      <c r="E195" s="22">
        <v>148</v>
      </c>
    </row>
    <row r="196" spans="1:5">
      <c r="A196" s="65"/>
      <c r="B196" s="66"/>
      <c r="C196" s="9"/>
      <c r="D196" s="11"/>
      <c r="E196" s="11"/>
    </row>
    <row r="197" spans="1:5">
      <c r="A197" s="341" t="s">
        <v>136</v>
      </c>
      <c r="B197" s="341"/>
      <c r="C197" s="341"/>
      <c r="D197" s="341"/>
      <c r="E197" s="341"/>
    </row>
    <row r="198" spans="1:5">
      <c r="A198" s="65"/>
      <c r="B198" s="66"/>
      <c r="C198" s="9"/>
      <c r="D198" s="11"/>
      <c r="E198" s="11"/>
    </row>
    <row r="199" spans="1:5" ht="28.8">
      <c r="A199" s="55" t="s">
        <v>154</v>
      </c>
      <c r="B199" s="67" t="s">
        <v>152</v>
      </c>
      <c r="C199" s="38" t="s">
        <v>153</v>
      </c>
      <c r="D199" s="14">
        <v>52</v>
      </c>
      <c r="E199" s="15">
        <v>46</v>
      </c>
    </row>
    <row r="200" spans="1:5" ht="28.8">
      <c r="A200" s="57" t="s">
        <v>98</v>
      </c>
      <c r="B200" s="58" t="s">
        <v>155</v>
      </c>
      <c r="C200" s="40" t="s">
        <v>153</v>
      </c>
      <c r="D200" s="21">
        <v>25</v>
      </c>
      <c r="E200" s="22">
        <v>22</v>
      </c>
    </row>
  </sheetData>
  <mergeCells count="87">
    <mergeCell ref="A1:E1"/>
    <mergeCell ref="A3:E3"/>
    <mergeCell ref="B82:B83"/>
    <mergeCell ref="A70:A71"/>
    <mergeCell ref="B119:B120"/>
    <mergeCell ref="B54:B55"/>
    <mergeCell ref="B42:B43"/>
    <mergeCell ref="A44:A49"/>
    <mergeCell ref="A38:A43"/>
    <mergeCell ref="B40:B41"/>
    <mergeCell ref="A2:E2"/>
    <mergeCell ref="A119:A120"/>
    <mergeCell ref="B84:B85"/>
    <mergeCell ref="A72:A73"/>
    <mergeCell ref="A88:A89"/>
    <mergeCell ref="B20:B21"/>
    <mergeCell ref="A12:A13"/>
    <mergeCell ref="B86:B87"/>
    <mergeCell ref="A7:E7"/>
    <mergeCell ref="A10:A11"/>
    <mergeCell ref="B66:B67"/>
    <mergeCell ref="A86:A87"/>
    <mergeCell ref="B28:B29"/>
    <mergeCell ref="B80:B81"/>
    <mergeCell ref="A30:A31"/>
    <mergeCell ref="B30:B31"/>
    <mergeCell ref="A33:E33"/>
    <mergeCell ref="A84:A85"/>
    <mergeCell ref="B52:B53"/>
    <mergeCell ref="A54:A59"/>
    <mergeCell ref="B70:B71"/>
    <mergeCell ref="B58:B59"/>
    <mergeCell ref="B14:B15"/>
    <mergeCell ref="B96:B97"/>
    <mergeCell ref="A74:A75"/>
    <mergeCell ref="B50:B51"/>
    <mergeCell ref="B48:B49"/>
    <mergeCell ref="A14:A15"/>
    <mergeCell ref="A50:A53"/>
    <mergeCell ref="B92:B93"/>
    <mergeCell ref="A96:A97"/>
    <mergeCell ref="B44:B45"/>
    <mergeCell ref="B46:B47"/>
    <mergeCell ref="A80:A81"/>
    <mergeCell ref="B60:B61"/>
    <mergeCell ref="A22:A23"/>
    <mergeCell ref="A20:A21"/>
    <mergeCell ref="B18:B19"/>
    <mergeCell ref="B22:B23"/>
    <mergeCell ref="A18:A19"/>
    <mergeCell ref="A133:A134"/>
    <mergeCell ref="A103:A104"/>
    <mergeCell ref="B124:B127"/>
    <mergeCell ref="B38:B39"/>
    <mergeCell ref="B26:B27"/>
    <mergeCell ref="B10:B11"/>
    <mergeCell ref="A77:E77"/>
    <mergeCell ref="A99:E99"/>
    <mergeCell ref="B64:B65"/>
    <mergeCell ref="B12:B13"/>
    <mergeCell ref="B88:B89"/>
    <mergeCell ref="A28:A29"/>
    <mergeCell ref="B56:B57"/>
    <mergeCell ref="B74:B75"/>
    <mergeCell ref="A92:A93"/>
    <mergeCell ref="B72:B73"/>
    <mergeCell ref="A60:A63"/>
    <mergeCell ref="B62:B63"/>
    <mergeCell ref="A26:A27"/>
    <mergeCell ref="A64:A67"/>
    <mergeCell ref="A82:A83"/>
    <mergeCell ref="A185:E185"/>
    <mergeCell ref="A197:E197"/>
    <mergeCell ref="B103:B108"/>
    <mergeCell ref="A112:A113"/>
    <mergeCell ref="A155:E155"/>
    <mergeCell ref="A162:E162"/>
    <mergeCell ref="A177:E177"/>
    <mergeCell ref="A114:A115"/>
    <mergeCell ref="A105:A106"/>
    <mergeCell ref="A107:A108"/>
    <mergeCell ref="A144:E144"/>
    <mergeCell ref="A149:E149"/>
    <mergeCell ref="A140:E140"/>
    <mergeCell ref="B112:B115"/>
    <mergeCell ref="A131:A132"/>
    <mergeCell ref="B131:B134"/>
  </mergeCells>
  <hyperlinks>
    <hyperlink ref="B4" r:id="rId1"/>
  </hyperlinks>
  <pageMargins left="0.25" right="0.25" top="0.75" bottom="0.75" header="0.3" footer="0.3"/>
  <pageSetup paperSize="9" scale="8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"/>
  <sheetViews>
    <sheetView topLeftCell="A4" workbookViewId="0">
      <selection activeCell="C11" sqref="C11:C20"/>
    </sheetView>
  </sheetViews>
  <sheetFormatPr defaultColWidth="9" defaultRowHeight="14.4"/>
  <cols>
    <col min="1" max="1" width="33" style="3" customWidth="1"/>
    <col min="2" max="2" width="52.33203125" style="41" customWidth="1"/>
    <col min="3" max="3" width="7.44140625" style="71" customWidth="1"/>
    <col min="4" max="4" width="11" style="3" customWidth="1"/>
    <col min="5" max="6" width="11" style="4" customWidth="1"/>
    <col min="7" max="7" width="9.5546875" customWidth="1"/>
    <col min="8" max="12" width="12" customWidth="1"/>
    <col min="13" max="13" width="11.88671875" customWidth="1"/>
    <col min="14" max="15" width="13.5546875" customWidth="1"/>
    <col min="16" max="16" width="11.88671875" customWidth="1"/>
    <col min="17" max="256" width="10" customWidth="1"/>
  </cols>
  <sheetData>
    <row r="1" spans="1:16" ht="23.4">
      <c r="A1" s="386" t="s">
        <v>0</v>
      </c>
      <c r="B1" s="387"/>
      <c r="C1" s="387"/>
      <c r="D1" s="387"/>
      <c r="E1" s="387"/>
      <c r="F1" s="387"/>
    </row>
    <row r="2" spans="1:16">
      <c r="A2" s="388" t="s">
        <v>1</v>
      </c>
      <c r="B2" s="388"/>
      <c r="C2" s="388"/>
      <c r="D2" s="388"/>
      <c r="E2" s="388"/>
      <c r="F2" s="388"/>
    </row>
    <row r="3" spans="1:16">
      <c r="A3" s="388" t="s">
        <v>2</v>
      </c>
      <c r="B3" s="388"/>
      <c r="C3" s="388"/>
      <c r="D3" s="388"/>
      <c r="E3" s="388"/>
      <c r="F3" s="388"/>
    </row>
    <row r="4" spans="1:16">
      <c r="B4" s="5" t="s">
        <v>3</v>
      </c>
      <c r="C4" s="72"/>
    </row>
    <row r="7" spans="1:16" ht="43.2">
      <c r="A7" s="6" t="s">
        <v>4</v>
      </c>
      <c r="B7" s="7" t="s">
        <v>5</v>
      </c>
      <c r="C7" s="73" t="s">
        <v>65</v>
      </c>
      <c r="D7" s="6" t="s">
        <v>6</v>
      </c>
      <c r="E7" s="8" t="s">
        <v>7</v>
      </c>
      <c r="F7" s="8" t="s">
        <v>8</v>
      </c>
      <c r="H7" s="74" t="s">
        <v>66</v>
      </c>
      <c r="I7" s="397" t="s">
        <v>67</v>
      </c>
      <c r="J7" s="398"/>
      <c r="K7" s="75" t="s">
        <v>7</v>
      </c>
      <c r="L7" s="76" t="s">
        <v>68</v>
      </c>
      <c r="N7" s="77" t="s">
        <v>69</v>
      </c>
      <c r="O7" s="77" t="s">
        <v>70</v>
      </c>
      <c r="P7" s="77" t="s">
        <v>71</v>
      </c>
    </row>
    <row r="8" spans="1:16">
      <c r="A8" s="68"/>
      <c r="B8" s="37"/>
      <c r="C8" s="78"/>
      <c r="I8" s="68" t="s">
        <v>72</v>
      </c>
      <c r="J8" s="68" t="s">
        <v>73</v>
      </c>
    </row>
    <row r="9" spans="1:16">
      <c r="A9" s="68"/>
      <c r="B9" s="37" t="s">
        <v>9</v>
      </c>
      <c r="C9" s="78"/>
    </row>
    <row r="10" spans="1:16">
      <c r="A10" s="68"/>
      <c r="B10" s="37"/>
      <c r="C10" s="78"/>
      <c r="G10" s="79"/>
    </row>
    <row r="11" spans="1:16">
      <c r="A11" s="362" t="s">
        <v>10</v>
      </c>
      <c r="B11" s="383" t="s">
        <v>74</v>
      </c>
      <c r="C11" s="80">
        <v>5</v>
      </c>
      <c r="D11" s="38">
        <v>15</v>
      </c>
      <c r="E11" s="14">
        <v>810</v>
      </c>
      <c r="F11" s="15">
        <f>E11/D11</f>
        <v>54</v>
      </c>
      <c r="G11" s="81"/>
      <c r="H11" s="82"/>
      <c r="I11" s="83">
        <f>ROUNDUP(H11/C11/D11,0)</f>
        <v>0</v>
      </c>
      <c r="J11" s="84">
        <f>H11/C11</f>
        <v>0</v>
      </c>
      <c r="K11" s="85">
        <f t="shared" ref="K11:K20" si="0">I11*E11</f>
        <v>0</v>
      </c>
      <c r="L11" s="86">
        <f t="shared" ref="L11:L20" si="1">IF(K11&gt;=30000,K11*0.97,IF(K11&gt;=50000,K11*0.95,IF(K11&gt;=100000,K11*0.9,K11)))</f>
        <v>0</v>
      </c>
      <c r="N11" s="395">
        <f>P12*E12+P11*E11</f>
        <v>0</v>
      </c>
      <c r="O11" s="393">
        <f>IF(N11&gt;=30000,N11*0.97,IF(N11&gt;=50000,N11*0.95,IF(N11&gt;=100000,N11*0.9,N11)))</f>
        <v>0</v>
      </c>
      <c r="P11" s="87">
        <f>IF(P12=I12,0,IF(D12*I12-J12&gt;D11*((D12/D11)-1),1,2))</f>
        <v>0</v>
      </c>
    </row>
    <row r="12" spans="1:16">
      <c r="A12" s="363"/>
      <c r="B12" s="384"/>
      <c r="C12" s="88">
        <v>5</v>
      </c>
      <c r="D12" s="89">
        <v>45</v>
      </c>
      <c r="E12" s="17">
        <v>2310</v>
      </c>
      <c r="F12" s="18">
        <f>E12/D12</f>
        <v>51.333333333333336</v>
      </c>
      <c r="G12" s="90"/>
      <c r="H12" s="91"/>
      <c r="I12" s="92">
        <f t="shared" ref="I12:I20" si="2">ROUNDUP(H12/C12/D12,0)</f>
        <v>0</v>
      </c>
      <c r="J12" s="93">
        <f t="shared" ref="J12:J20" si="3">H12/C12</f>
        <v>0</v>
      </c>
      <c r="K12" s="94">
        <f t="shared" si="0"/>
        <v>0</v>
      </c>
      <c r="L12" s="95">
        <f t="shared" si="1"/>
        <v>0</v>
      </c>
      <c r="N12" s="396"/>
      <c r="O12" s="394"/>
      <c r="P12" s="96">
        <f>IF(J12&lt;=30,0,IF(D12*I12-J12&gt;=D11*((D12/D11)-1),I12-1,I12))</f>
        <v>0</v>
      </c>
    </row>
    <row r="13" spans="1:16" ht="15" customHeight="1">
      <c r="A13" s="345" t="s">
        <v>11</v>
      </c>
      <c r="B13" s="389" t="s">
        <v>75</v>
      </c>
      <c r="C13" s="80">
        <v>10</v>
      </c>
      <c r="D13" s="38">
        <v>5</v>
      </c>
      <c r="E13" s="14">
        <v>155</v>
      </c>
      <c r="F13" s="15">
        <f t="shared" ref="F13:F20" si="4">E13/D13</f>
        <v>31</v>
      </c>
      <c r="G13" s="97"/>
      <c r="H13" s="82"/>
      <c r="I13" s="83">
        <f>ROUNDUP(H13/C13/D13,0)</f>
        <v>0</v>
      </c>
      <c r="J13" s="84">
        <f t="shared" si="3"/>
        <v>0</v>
      </c>
      <c r="K13" s="85">
        <f t="shared" si="0"/>
        <v>0</v>
      </c>
      <c r="L13" s="86">
        <f t="shared" si="1"/>
        <v>0</v>
      </c>
      <c r="N13" s="395">
        <f>P14*E14+P13*E13</f>
        <v>0</v>
      </c>
      <c r="O13" s="393">
        <f>IF(N13&gt;=30000,N13*0.97,IF(N13&gt;=50000,N13*0.95,IF(N13&gt;=100000,N13*0.9,N13)))</f>
        <v>0</v>
      </c>
      <c r="P13" s="87">
        <f>IF(P14=I14,0,IF(D14*I14-J14&gt;=D13*((D14/D13)-1),1,2))</f>
        <v>0</v>
      </c>
    </row>
    <row r="14" spans="1:16">
      <c r="A14" s="375"/>
      <c r="B14" s="390"/>
      <c r="C14" s="88">
        <v>10</v>
      </c>
      <c r="D14" s="89">
        <v>10</v>
      </c>
      <c r="E14" s="17">
        <v>290</v>
      </c>
      <c r="F14" s="18">
        <f t="shared" si="4"/>
        <v>29</v>
      </c>
      <c r="H14" s="91"/>
      <c r="I14" s="92">
        <f>ROUNDUP(H14/C14/D14,0)</f>
        <v>0</v>
      </c>
      <c r="J14" s="93">
        <f t="shared" si="3"/>
        <v>0</v>
      </c>
      <c r="K14" s="94">
        <f t="shared" si="0"/>
        <v>0</v>
      </c>
      <c r="L14" s="95">
        <f t="shared" si="1"/>
        <v>0</v>
      </c>
      <c r="N14" s="396"/>
      <c r="O14" s="394"/>
      <c r="P14" s="96">
        <f>IF(D14*I14-J14&gt;=D13*((D14/D13)-1),I14-1,I14)</f>
        <v>0</v>
      </c>
    </row>
    <row r="15" spans="1:16" ht="15" customHeight="1">
      <c r="A15" s="385" t="s">
        <v>12</v>
      </c>
      <c r="B15" s="389" t="s">
        <v>76</v>
      </c>
      <c r="C15" s="80">
        <v>10</v>
      </c>
      <c r="D15" s="38">
        <v>5</v>
      </c>
      <c r="E15" s="14">
        <v>235</v>
      </c>
      <c r="F15" s="15">
        <f t="shared" si="4"/>
        <v>47</v>
      </c>
      <c r="H15" s="82"/>
      <c r="I15" s="83">
        <f t="shared" si="2"/>
        <v>0</v>
      </c>
      <c r="J15" s="84">
        <f t="shared" si="3"/>
        <v>0</v>
      </c>
      <c r="K15" s="85">
        <f t="shared" si="0"/>
        <v>0</v>
      </c>
      <c r="L15" s="86">
        <f t="shared" si="1"/>
        <v>0</v>
      </c>
      <c r="N15" s="395">
        <f>P16*E16+P15*E15</f>
        <v>0</v>
      </c>
      <c r="O15" s="393">
        <f>IF(N15&gt;=30000,N15*0.97,IF(N15&gt;=50000,N15*0.95,IF(N15&gt;=100000,N15*0.9,N15)))</f>
        <v>0</v>
      </c>
      <c r="P15" s="87">
        <f>IF(P16=I16,0,IF(D16*I16-J16&gt;=D15*((D16/D15)-1),1,2))</f>
        <v>0</v>
      </c>
    </row>
    <row r="16" spans="1:16">
      <c r="A16" s="376"/>
      <c r="B16" s="390"/>
      <c r="C16" s="88">
        <v>10</v>
      </c>
      <c r="D16" s="89">
        <v>10</v>
      </c>
      <c r="E16" s="17">
        <v>445</v>
      </c>
      <c r="F16" s="18">
        <f t="shared" si="4"/>
        <v>44.5</v>
      </c>
      <c r="H16" s="91"/>
      <c r="I16" s="92">
        <f t="shared" si="2"/>
        <v>0</v>
      </c>
      <c r="J16" s="93">
        <f t="shared" si="3"/>
        <v>0</v>
      </c>
      <c r="K16" s="94">
        <f t="shared" si="0"/>
        <v>0</v>
      </c>
      <c r="L16" s="95">
        <f t="shared" si="1"/>
        <v>0</v>
      </c>
      <c r="N16" s="396"/>
      <c r="O16" s="394"/>
      <c r="P16" s="96">
        <f>IF(D16*I16-J16&gt;=D15*((D16/D15)-1),I16-1,I16)</f>
        <v>0</v>
      </c>
    </row>
    <row r="17" spans="1:16">
      <c r="A17" s="345" t="s">
        <v>13</v>
      </c>
      <c r="B17" s="360" t="s">
        <v>14</v>
      </c>
      <c r="C17" s="80">
        <v>6</v>
      </c>
      <c r="D17" s="98">
        <v>5</v>
      </c>
      <c r="E17" s="14">
        <v>255</v>
      </c>
      <c r="F17" s="15">
        <f t="shared" si="4"/>
        <v>51</v>
      </c>
      <c r="H17" s="82"/>
      <c r="I17" s="83">
        <f t="shared" si="2"/>
        <v>0</v>
      </c>
      <c r="J17" s="84">
        <f t="shared" si="3"/>
        <v>0</v>
      </c>
      <c r="K17" s="85">
        <f t="shared" si="0"/>
        <v>0</v>
      </c>
      <c r="L17" s="86">
        <f t="shared" si="1"/>
        <v>0</v>
      </c>
      <c r="N17" s="395">
        <f>P18*E18+P17*E17</f>
        <v>0</v>
      </c>
      <c r="O17" s="393">
        <f>IF(N17&gt;=30000,N17*0.97,IF(N17&gt;=50000,N17*0.95,IF(N17&gt;=100000,N17*0.9,N17)))</f>
        <v>0</v>
      </c>
      <c r="P17" s="87">
        <f>IF(P18=I18,0,IF(D18*I18-J18&gt;=D17*((D18/D17)-1),1,2))</f>
        <v>0</v>
      </c>
    </row>
    <row r="18" spans="1:16">
      <c r="A18" s="375"/>
      <c r="B18" s="378"/>
      <c r="C18" s="88">
        <v>6</v>
      </c>
      <c r="D18" s="99">
        <v>10</v>
      </c>
      <c r="E18" s="17">
        <f>F17*0.95*D18</f>
        <v>484.49999999999994</v>
      </c>
      <c r="F18" s="18">
        <f t="shared" si="4"/>
        <v>48.449999999999996</v>
      </c>
      <c r="H18" s="91"/>
      <c r="I18" s="92">
        <f t="shared" si="2"/>
        <v>0</v>
      </c>
      <c r="J18" s="93">
        <f t="shared" si="3"/>
        <v>0</v>
      </c>
      <c r="K18" s="94">
        <f t="shared" si="0"/>
        <v>0</v>
      </c>
      <c r="L18" s="95">
        <f t="shared" si="1"/>
        <v>0</v>
      </c>
      <c r="N18" s="396"/>
      <c r="O18" s="394"/>
      <c r="P18" s="96">
        <f>IF(D18*I18-J18&gt;=D17*((D18/D17)-1),I18-1,I18)</f>
        <v>0</v>
      </c>
    </row>
    <row r="19" spans="1:16" ht="15" customHeight="1">
      <c r="A19" s="345" t="s">
        <v>15</v>
      </c>
      <c r="B19" s="360" t="s">
        <v>77</v>
      </c>
      <c r="C19" s="80">
        <v>5</v>
      </c>
      <c r="D19" s="38">
        <v>5</v>
      </c>
      <c r="E19" s="14">
        <v>260</v>
      </c>
      <c r="F19" s="15">
        <f t="shared" si="4"/>
        <v>52</v>
      </c>
      <c r="H19" s="82"/>
      <c r="I19" s="83">
        <f t="shared" si="2"/>
        <v>0</v>
      </c>
      <c r="J19" s="84">
        <f t="shared" si="3"/>
        <v>0</v>
      </c>
      <c r="K19" s="85">
        <f t="shared" si="0"/>
        <v>0</v>
      </c>
      <c r="L19" s="86">
        <f t="shared" si="1"/>
        <v>0</v>
      </c>
      <c r="N19" s="395">
        <f>P20*E20+P19*E19</f>
        <v>0</v>
      </c>
      <c r="O19" s="393">
        <f>IF(N19&gt;=30000,N19*0.97,IF(N19&gt;=50000,N19*0.95,IF(N19&gt;=100000,N19*0.9,N19)))</f>
        <v>0</v>
      </c>
      <c r="P19" s="87">
        <f>IF(P20=I20,0,IF(D20*I20-J20&gt;=D19*((D20/D19)-1),1,2))</f>
        <v>0</v>
      </c>
    </row>
    <row r="20" spans="1:16">
      <c r="A20" s="348"/>
      <c r="B20" s="361"/>
      <c r="C20" s="100">
        <v>5</v>
      </c>
      <c r="D20" s="40">
        <v>10</v>
      </c>
      <c r="E20" s="21">
        <v>490</v>
      </c>
      <c r="F20" s="22">
        <f t="shared" si="4"/>
        <v>49</v>
      </c>
      <c r="H20" s="91"/>
      <c r="I20" s="92">
        <f t="shared" si="2"/>
        <v>0</v>
      </c>
      <c r="J20" s="93">
        <f t="shared" si="3"/>
        <v>0</v>
      </c>
      <c r="K20" s="94">
        <f t="shared" si="0"/>
        <v>0</v>
      </c>
      <c r="L20" s="95">
        <f t="shared" si="1"/>
        <v>0</v>
      </c>
      <c r="N20" s="396"/>
      <c r="O20" s="394"/>
      <c r="P20" s="96">
        <f>IF(D20*I20-J20&gt;=D19*((D20/D19)-1),I20-1,I20)</f>
        <v>0</v>
      </c>
    </row>
    <row r="21" spans="1:16">
      <c r="C21" s="78"/>
      <c r="J21" s="101"/>
    </row>
    <row r="22" spans="1:16">
      <c r="B22" s="37" t="s">
        <v>16</v>
      </c>
      <c r="C22" s="78"/>
      <c r="J22" s="101"/>
    </row>
    <row r="23" spans="1:16">
      <c r="A23" s="362" t="s">
        <v>83</v>
      </c>
      <c r="B23" s="360" t="s">
        <v>17</v>
      </c>
      <c r="C23" s="80">
        <v>1.5</v>
      </c>
      <c r="D23" s="98">
        <v>5</v>
      </c>
      <c r="E23" s="14">
        <v>950</v>
      </c>
      <c r="F23" s="15">
        <f t="shared" ref="F23:F24" si="5">E23/D23</f>
        <v>190</v>
      </c>
      <c r="H23" s="82"/>
      <c r="I23" s="83">
        <f>ROUNDUP(H23/C23/D23,0)</f>
        <v>0</v>
      </c>
      <c r="J23" s="84">
        <f>H23/C23</f>
        <v>0</v>
      </c>
      <c r="K23" s="85">
        <f>I23*E23</f>
        <v>0</v>
      </c>
      <c r="L23" s="86">
        <f>IF(K23&gt;=30000,K23*0.97,IF(K23&gt;=50000,K23*0.95,IF(K23&gt;=100000,K23*0.9,K23)))</f>
        <v>0</v>
      </c>
      <c r="N23" s="395">
        <f>P24*E24+P23*E23</f>
        <v>0</v>
      </c>
      <c r="O23" s="393">
        <f>IF(N23&gt;=30000,N23*0.97,IF(N23&gt;=50000,N23*0.95,IF(N23&gt;=100000,N23*0.9,N23)))</f>
        <v>0</v>
      </c>
      <c r="P23" s="87">
        <f>IF(P24=I24,0,IF(D24*I24-J24&gt;D23*((D24/D23)-1),1,2))</f>
        <v>0</v>
      </c>
    </row>
    <row r="24" spans="1:16">
      <c r="A24" s="348"/>
      <c r="B24" s="361"/>
      <c r="C24" s="100">
        <v>1.5</v>
      </c>
      <c r="D24" s="102">
        <v>15</v>
      </c>
      <c r="E24" s="21">
        <v>2700</v>
      </c>
      <c r="F24" s="22">
        <f t="shared" si="5"/>
        <v>180</v>
      </c>
      <c r="H24" s="91"/>
      <c r="I24" s="92">
        <f t="shared" ref="I24" si="6">ROUNDUP(H24/C24/D24,0)</f>
        <v>0</v>
      </c>
      <c r="J24" s="93">
        <f t="shared" ref="J24" si="7">H24/C24</f>
        <v>0</v>
      </c>
      <c r="K24" s="94">
        <f>I24*E24</f>
        <v>0</v>
      </c>
      <c r="L24" s="95">
        <f>IF(K24&gt;=30000,K24*0.97,IF(K24&gt;=50000,K24*0.95,IF(K24&gt;=100000,K24*0.9,K24)))</f>
        <v>0</v>
      </c>
      <c r="N24" s="396"/>
      <c r="O24" s="394"/>
      <c r="P24" s="96">
        <f>IF(J24&lt;=30,0,IF(D24*I24-J24&gt;=D23*((D24/D23)-1),I24-1,I24))</f>
        <v>0</v>
      </c>
    </row>
    <row r="25" spans="1:16">
      <c r="A25" s="9"/>
      <c r="B25" s="28"/>
      <c r="C25" s="103"/>
      <c r="D25" s="33"/>
      <c r="E25" s="11"/>
      <c r="J25" s="101"/>
    </row>
    <row r="26" spans="1:16">
      <c r="A26" s="9"/>
      <c r="B26" s="104" t="s">
        <v>18</v>
      </c>
      <c r="C26" s="103"/>
      <c r="D26" s="33"/>
      <c r="E26" s="11"/>
      <c r="J26" s="101"/>
    </row>
    <row r="27" spans="1:16">
      <c r="A27" s="362" t="s">
        <v>84</v>
      </c>
      <c r="B27" s="360" t="s">
        <v>19</v>
      </c>
      <c r="C27" s="80">
        <v>10</v>
      </c>
      <c r="D27" s="98">
        <v>5</v>
      </c>
      <c r="E27" s="14">
        <v>450</v>
      </c>
      <c r="F27" s="15">
        <f t="shared" ref="F27:F28" si="8">E27/D27</f>
        <v>90</v>
      </c>
      <c r="H27" s="82"/>
      <c r="I27" s="83">
        <f>ROUNDUP(H27/C27/D27,0)</f>
        <v>0</v>
      </c>
      <c r="J27" s="84">
        <f t="shared" ref="J27:J28" si="9">H27/C27</f>
        <v>0</v>
      </c>
      <c r="K27" s="85">
        <f>I27*E27</f>
        <v>0</v>
      </c>
      <c r="L27" s="86">
        <f>IF(K27&gt;=30000,K27*0.97,IF(K27&gt;=50000,K27*0.95,IF(K27&gt;=100000,K27*0.9,K27)))</f>
        <v>0</v>
      </c>
      <c r="N27" s="395">
        <f>P28*E28+P27*E27</f>
        <v>0</v>
      </c>
      <c r="O27" s="393">
        <f>IF(N27&gt;=30000,N27*0.97,IF(N27&gt;=50000,N27*0.95,IF(N27&gt;=100000,N27*0.9,N27)))</f>
        <v>0</v>
      </c>
      <c r="P27" s="87">
        <f>IF(P28=I28,0,IF(D28*I28-J28&gt;=D27*((D28/D27)-1),1,2))</f>
        <v>0</v>
      </c>
    </row>
    <row r="28" spans="1:16">
      <c r="A28" s="348"/>
      <c r="B28" s="361"/>
      <c r="C28" s="100">
        <v>10</v>
      </c>
      <c r="D28" s="40">
        <v>10</v>
      </c>
      <c r="E28" s="21">
        <f>F27*0.95*D28</f>
        <v>855</v>
      </c>
      <c r="F28" s="22">
        <f t="shared" si="8"/>
        <v>85.5</v>
      </c>
      <c r="G28" t="s">
        <v>4</v>
      </c>
      <c r="H28" s="91"/>
      <c r="I28" s="92">
        <f>ROUNDUP(H28/C28/D28,0)</f>
        <v>0</v>
      </c>
      <c r="J28" s="93">
        <f t="shared" si="9"/>
        <v>0</v>
      </c>
      <c r="K28" s="94">
        <f>I28*E28</f>
        <v>0</v>
      </c>
      <c r="L28" s="95">
        <f>IF(K28&gt;=30000,K28*0.97,IF(K28&gt;=50000,K28*0.95,IF(K28&gt;=100000,K28*0.9,K28)))</f>
        <v>0</v>
      </c>
      <c r="N28" s="396"/>
      <c r="O28" s="394"/>
      <c r="P28" s="96">
        <f>IF(D28*I28-J28&gt;=D27*((D28/D27)-1),I28-1,I28)</f>
        <v>0</v>
      </c>
    </row>
    <row r="29" spans="1:16">
      <c r="A29" s="9"/>
      <c r="B29" s="28"/>
      <c r="C29" s="103"/>
      <c r="D29" s="9"/>
      <c r="E29" s="11"/>
      <c r="J29" s="101"/>
    </row>
    <row r="30" spans="1:16">
      <c r="B30" s="37" t="s">
        <v>20</v>
      </c>
      <c r="C30" s="78"/>
      <c r="J30" s="101"/>
    </row>
    <row r="31" spans="1:16">
      <c r="A31" s="345" t="s">
        <v>21</v>
      </c>
      <c r="B31" s="360" t="s">
        <v>22</v>
      </c>
      <c r="C31" s="80">
        <v>1</v>
      </c>
      <c r="D31" s="38">
        <v>15</v>
      </c>
      <c r="E31" s="14">
        <v>600</v>
      </c>
      <c r="F31" s="15">
        <f t="shared" ref="F31:F36" si="10">E31/D31</f>
        <v>40</v>
      </c>
      <c r="H31" s="82"/>
      <c r="I31" s="83">
        <f>ROUNDUP(H31/C31/D31,0)</f>
        <v>0</v>
      </c>
      <c r="J31" s="84">
        <f>H31/C31</f>
        <v>0</v>
      </c>
      <c r="K31" s="85">
        <f t="shared" ref="K31:K36" si="11">I31*E31</f>
        <v>0</v>
      </c>
      <c r="L31" s="86">
        <f t="shared" ref="L31:L36" si="12">IF(K31&gt;=30000,K31*0.97,IF(K31&gt;=50000,K31*0.95,IF(K31&gt;=100000,K31*0.9,K31)))</f>
        <v>0</v>
      </c>
      <c r="N31" s="395">
        <f>P32*E32+P31*E31</f>
        <v>0</v>
      </c>
      <c r="O31" s="393">
        <f>IF(N31&gt;=30000,N31*0.97,IF(N31&gt;=50000,N31*0.95,IF(N31&gt;=100000,N31*0.9,N31)))</f>
        <v>0</v>
      </c>
      <c r="P31" s="87">
        <f>IF(P32=I32,0,IF(D32*I32-J32&gt;D31*((D32/D31)-1),1,2))</f>
        <v>0</v>
      </c>
    </row>
    <row r="32" spans="1:16">
      <c r="A32" s="375"/>
      <c r="B32" s="378"/>
      <c r="C32" s="88">
        <v>1</v>
      </c>
      <c r="D32" s="89">
        <v>45</v>
      </c>
      <c r="E32" s="17">
        <v>1700</v>
      </c>
      <c r="F32" s="18">
        <f t="shared" si="10"/>
        <v>37.777777777777779</v>
      </c>
      <c r="H32" s="91"/>
      <c r="I32" s="92">
        <f t="shared" ref="I32" si="13">ROUNDUP(H32/C32/D32,0)</f>
        <v>0</v>
      </c>
      <c r="J32" s="93">
        <f t="shared" ref="J32" si="14">H32/C32</f>
        <v>0</v>
      </c>
      <c r="K32" s="94">
        <f t="shared" si="11"/>
        <v>0</v>
      </c>
      <c r="L32" s="95">
        <f t="shared" si="12"/>
        <v>0</v>
      </c>
      <c r="N32" s="396"/>
      <c r="O32" s="394"/>
      <c r="P32" s="96">
        <f>IF(J32&lt;=30,0,IF(D32*I32-J32&gt;=D31*((D32/D31)-1),I32-1,I32))</f>
        <v>0</v>
      </c>
    </row>
    <row r="33" spans="1:16">
      <c r="A33" s="346" t="s">
        <v>23</v>
      </c>
      <c r="B33" s="399" t="s">
        <v>24</v>
      </c>
      <c r="C33" s="105">
        <v>1</v>
      </c>
      <c r="D33" s="106">
        <v>15</v>
      </c>
      <c r="E33" s="17">
        <v>1300</v>
      </c>
      <c r="F33" s="31">
        <f t="shared" si="10"/>
        <v>86.666666666666671</v>
      </c>
      <c r="H33" s="82"/>
      <c r="I33" s="83">
        <f>ROUNDUP(H33/C33/D33,0)</f>
        <v>0</v>
      </c>
      <c r="J33" s="84">
        <f>H33/C33</f>
        <v>0</v>
      </c>
      <c r="K33" s="85">
        <f t="shared" si="11"/>
        <v>0</v>
      </c>
      <c r="L33" s="86">
        <f t="shared" si="12"/>
        <v>0</v>
      </c>
      <c r="N33" s="395">
        <f>P34*E34+P33*E33</f>
        <v>0</v>
      </c>
      <c r="O33" s="393">
        <f>IF(N33&gt;=30000,N33*0.97,IF(N33&gt;=50000,N33*0.95,IF(N33&gt;=100000,N33*0.9,N33)))</f>
        <v>0</v>
      </c>
      <c r="P33" s="87">
        <f>IF(P34=I34,0,IF(D34*I34-J34&gt;D33*((D34/D33)-1),1,2))</f>
        <v>0</v>
      </c>
    </row>
    <row r="34" spans="1:16">
      <c r="A34" s="375"/>
      <c r="B34" s="378"/>
      <c r="C34" s="88">
        <v>1</v>
      </c>
      <c r="D34" s="99">
        <v>45</v>
      </c>
      <c r="E34" s="17">
        <v>3700</v>
      </c>
      <c r="F34" s="18">
        <f t="shared" si="10"/>
        <v>82.222222222222229</v>
      </c>
      <c r="H34" s="91"/>
      <c r="I34" s="92">
        <f t="shared" ref="I34" si="15">ROUNDUP(H34/C34/D34,0)</f>
        <v>0</v>
      </c>
      <c r="J34" s="93">
        <f t="shared" ref="J34" si="16">H34/C34</f>
        <v>0</v>
      </c>
      <c r="K34" s="94">
        <f t="shared" si="11"/>
        <v>0</v>
      </c>
      <c r="L34" s="95">
        <f t="shared" si="12"/>
        <v>0</v>
      </c>
      <c r="N34" s="396"/>
      <c r="O34" s="394"/>
      <c r="P34" s="96">
        <f>IF(J34&lt;=30,0,IF(D34*I34-J34&gt;=D33*((D34/D33)-1),I34-1,I34))</f>
        <v>0</v>
      </c>
    </row>
    <row r="35" spans="1:16">
      <c r="A35" s="345" t="s">
        <v>25</v>
      </c>
      <c r="B35" s="360" t="s">
        <v>26</v>
      </c>
      <c r="C35" s="80">
        <v>1</v>
      </c>
      <c r="D35" s="98">
        <v>15</v>
      </c>
      <c r="E35" s="14">
        <v>1450</v>
      </c>
      <c r="F35" s="15">
        <f t="shared" si="10"/>
        <v>96.666666666666671</v>
      </c>
      <c r="H35" s="82"/>
      <c r="I35" s="83">
        <f>ROUNDUP(H35/C35/D35,0)</f>
        <v>0</v>
      </c>
      <c r="J35" s="84">
        <f>H35/C35</f>
        <v>0</v>
      </c>
      <c r="K35" s="85">
        <f t="shared" si="11"/>
        <v>0</v>
      </c>
      <c r="L35" s="86">
        <f t="shared" si="12"/>
        <v>0</v>
      </c>
      <c r="N35" s="395">
        <f>P36*E36+P35*E35</f>
        <v>0</v>
      </c>
      <c r="O35" s="393">
        <f>IF(N35&gt;=30000,N35*0.97,IF(N35&gt;=50000,N35*0.95,IF(N35&gt;=100000,N35*0.9,N35)))</f>
        <v>0</v>
      </c>
      <c r="P35" s="87">
        <f>IF(P36=I36,0,IF(D36*I36-J36&gt;D35*((D36/D35)-1),1,2))</f>
        <v>0</v>
      </c>
    </row>
    <row r="36" spans="1:16">
      <c r="A36" s="348"/>
      <c r="B36" s="361"/>
      <c r="C36" s="100">
        <v>1</v>
      </c>
      <c r="D36" s="102">
        <v>45</v>
      </c>
      <c r="E36" s="21">
        <v>4130</v>
      </c>
      <c r="F36" s="22">
        <f t="shared" si="10"/>
        <v>91.777777777777771</v>
      </c>
      <c r="H36" s="91"/>
      <c r="I36" s="92">
        <f t="shared" ref="I36" si="17">ROUNDUP(H36/C36/D36,0)</f>
        <v>0</v>
      </c>
      <c r="J36" s="93">
        <f t="shared" ref="J36" si="18">H36/C36</f>
        <v>0</v>
      </c>
      <c r="K36" s="94">
        <f t="shared" si="11"/>
        <v>0</v>
      </c>
      <c r="L36" s="95">
        <f t="shared" si="12"/>
        <v>0</v>
      </c>
      <c r="N36" s="396"/>
      <c r="O36" s="394"/>
      <c r="P36" s="96">
        <f>IF(J36&lt;=30,0,IF(D36*I36-J36&gt;=D35*((D36/D35)-1),I36-1,I36))</f>
        <v>0</v>
      </c>
    </row>
    <row r="37" spans="1:16">
      <c r="C37" s="78"/>
      <c r="J37" s="101"/>
    </row>
    <row r="38" spans="1:16">
      <c r="B38" s="37" t="s">
        <v>27</v>
      </c>
      <c r="C38" s="78"/>
      <c r="J38" s="101"/>
    </row>
    <row r="39" spans="1:16">
      <c r="A39" s="362" t="s">
        <v>28</v>
      </c>
      <c r="B39" s="360" t="s">
        <v>29</v>
      </c>
      <c r="C39" s="80">
        <v>6</v>
      </c>
      <c r="D39" s="98">
        <v>15</v>
      </c>
      <c r="E39" s="14">
        <v>665</v>
      </c>
      <c r="F39" s="15">
        <f t="shared" ref="F39:F44" si="19">E39/D39</f>
        <v>44.333333333333336</v>
      </c>
      <c r="H39" s="82"/>
      <c r="I39" s="83">
        <f>ROUNDUP(H39/C39/D39,0)</f>
        <v>0</v>
      </c>
      <c r="J39" s="84">
        <f>H39/C39</f>
        <v>0</v>
      </c>
      <c r="K39" s="85">
        <f t="shared" ref="K39:K44" si="20">I39*E39</f>
        <v>0</v>
      </c>
      <c r="L39" s="86">
        <f t="shared" ref="L39:L44" si="21">IF(K39&gt;=30000,K39*0.97,IF(K39&gt;=50000,K39*0.95,IF(K39&gt;=100000,K39*0.9,K39)))</f>
        <v>0</v>
      </c>
      <c r="N39" s="395">
        <f>P40*E40+P39*E39</f>
        <v>0</v>
      </c>
      <c r="O39" s="393">
        <f>IF(N39&gt;=30000,N39*0.97,IF(N39&gt;=50000,N39*0.95,IF(N39&gt;=100000,N39*0.9,N39)))</f>
        <v>0</v>
      </c>
      <c r="P39" s="87">
        <f>IF(P40=I40,0,IF(D40*I40-J40&gt;D39*((D40/D39)-1),1,2))</f>
        <v>0</v>
      </c>
    </row>
    <row r="40" spans="1:16">
      <c r="A40" s="363"/>
      <c r="B40" s="378"/>
      <c r="C40" s="88">
        <v>6</v>
      </c>
      <c r="D40" s="99">
        <v>45</v>
      </c>
      <c r="E40" s="17">
        <f>F39*0.95*D40</f>
        <v>1895.25</v>
      </c>
      <c r="F40" s="18">
        <f t="shared" si="19"/>
        <v>42.116666666666667</v>
      </c>
      <c r="H40" s="91"/>
      <c r="I40" s="92">
        <f t="shared" ref="I40" si="22">ROUNDUP(H40/C40/D40,0)</f>
        <v>0</v>
      </c>
      <c r="J40" s="93">
        <f t="shared" ref="J40" si="23">H40/C40</f>
        <v>0</v>
      </c>
      <c r="K40" s="94">
        <f t="shared" si="20"/>
        <v>0</v>
      </c>
      <c r="L40" s="95">
        <f t="shared" si="21"/>
        <v>0</v>
      </c>
      <c r="N40" s="396"/>
      <c r="O40" s="394"/>
      <c r="P40" s="96">
        <f>IF(J40&lt;=30,0,IF(D40*I40-J40&gt;=D39*((D40/D39)-1),I40-1,I40))</f>
        <v>0</v>
      </c>
    </row>
    <row r="41" spans="1:16">
      <c r="A41" s="362" t="s">
        <v>30</v>
      </c>
      <c r="B41" s="360" t="s">
        <v>31</v>
      </c>
      <c r="C41" s="80">
        <v>7</v>
      </c>
      <c r="D41" s="38">
        <v>15</v>
      </c>
      <c r="E41" s="14">
        <v>900</v>
      </c>
      <c r="F41" s="15">
        <f t="shared" si="19"/>
        <v>60</v>
      </c>
      <c r="H41" s="82"/>
      <c r="I41" s="83">
        <f>ROUNDUP(H41/C41/D41,0)</f>
        <v>0</v>
      </c>
      <c r="J41" s="84">
        <f>H41/C41</f>
        <v>0</v>
      </c>
      <c r="K41" s="85">
        <f t="shared" si="20"/>
        <v>0</v>
      </c>
      <c r="L41" s="86">
        <f t="shared" si="21"/>
        <v>0</v>
      </c>
      <c r="N41" s="395">
        <f>P42*E42+P41*E41</f>
        <v>0</v>
      </c>
      <c r="O41" s="393">
        <f>IF(N41&gt;=30000,N41*0.97,IF(N41&gt;=50000,N41*0.95,IF(N41&gt;=100000,N41*0.9,N41)))</f>
        <v>0</v>
      </c>
      <c r="P41" s="87">
        <f>IF(P42=I42,0,IF(D42*I42-J42&gt;D41*((D42/D41)-1),1,2))</f>
        <v>0</v>
      </c>
    </row>
    <row r="42" spans="1:16">
      <c r="A42" s="363"/>
      <c r="B42" s="378"/>
      <c r="C42" s="88">
        <v>7</v>
      </c>
      <c r="D42" s="89">
        <v>45</v>
      </c>
      <c r="E42" s="17">
        <v>2560</v>
      </c>
      <c r="F42" s="18">
        <f t="shared" si="19"/>
        <v>56.888888888888886</v>
      </c>
      <c r="H42" s="91"/>
      <c r="I42" s="92">
        <f t="shared" ref="I42" si="24">ROUNDUP(H42/C42/D42,0)</f>
        <v>0</v>
      </c>
      <c r="J42" s="93">
        <f t="shared" ref="J42" si="25">H42/C42</f>
        <v>0</v>
      </c>
      <c r="K42" s="94">
        <f t="shared" si="20"/>
        <v>0</v>
      </c>
      <c r="L42" s="95">
        <f t="shared" si="21"/>
        <v>0</v>
      </c>
      <c r="N42" s="396"/>
      <c r="O42" s="394"/>
      <c r="P42" s="96">
        <f>IF(J42&lt;=30,0,IF(D42*I42-J42&gt;=D41*((D42/D41)-1),I42-1,I42))</f>
        <v>0</v>
      </c>
    </row>
    <row r="43" spans="1:16" ht="15" customHeight="1">
      <c r="A43" s="362" t="s">
        <v>32</v>
      </c>
      <c r="B43" s="360" t="s">
        <v>78</v>
      </c>
      <c r="C43" s="80">
        <v>7</v>
      </c>
      <c r="D43" s="38">
        <v>15</v>
      </c>
      <c r="E43" s="14">
        <v>950</v>
      </c>
      <c r="F43" s="15">
        <f t="shared" si="19"/>
        <v>63.333333333333336</v>
      </c>
      <c r="H43" s="82"/>
      <c r="I43" s="83">
        <f>ROUNDUP(H43/C43/D43,0)</f>
        <v>0</v>
      </c>
      <c r="J43" s="84">
        <f>H43/C43</f>
        <v>0</v>
      </c>
      <c r="K43" s="85">
        <f t="shared" si="20"/>
        <v>0</v>
      </c>
      <c r="L43" s="86">
        <f t="shared" si="21"/>
        <v>0</v>
      </c>
      <c r="N43" s="395">
        <f>P44*E44+P43*E43</f>
        <v>0</v>
      </c>
      <c r="O43" s="393">
        <f>IF(N43&gt;=30000,N43*0.97,IF(N43&gt;=50000,N43*0.95,IF(N43&gt;=100000,N43*0.9,N43)))</f>
        <v>0</v>
      </c>
      <c r="P43" s="87">
        <f>IF(P44=I44,0,IF(D44*I44-J44&gt;D43*((D44/D43)-1),1,2))</f>
        <v>0</v>
      </c>
    </row>
    <row r="44" spans="1:16">
      <c r="A44" s="374"/>
      <c r="B44" s="361"/>
      <c r="C44" s="100">
        <v>7</v>
      </c>
      <c r="D44" s="40">
        <v>45</v>
      </c>
      <c r="E44" s="21">
        <v>2710</v>
      </c>
      <c r="F44" s="22">
        <f t="shared" si="19"/>
        <v>60.222222222222221</v>
      </c>
      <c r="H44" s="91"/>
      <c r="I44" s="92">
        <f t="shared" ref="I44" si="26">ROUNDUP(H44/C44/D44,0)</f>
        <v>0</v>
      </c>
      <c r="J44" s="93">
        <f t="shared" ref="J44" si="27">H44/C44</f>
        <v>0</v>
      </c>
      <c r="K44" s="94">
        <f t="shared" si="20"/>
        <v>0</v>
      </c>
      <c r="L44" s="95">
        <f t="shared" si="21"/>
        <v>0</v>
      </c>
      <c r="N44" s="396"/>
      <c r="O44" s="394"/>
      <c r="P44" s="96">
        <f>IF(J44&lt;=30,0,IF(D44*I44-J44&gt;=D43*((D44/D43)-1),I44-1,I44))</f>
        <v>0</v>
      </c>
    </row>
    <row r="45" spans="1:16">
      <c r="C45" s="78"/>
      <c r="J45" s="101"/>
    </row>
    <row r="46" spans="1:16">
      <c r="B46" s="37" t="s">
        <v>33</v>
      </c>
      <c r="C46" s="78"/>
      <c r="J46" s="101"/>
    </row>
    <row r="47" spans="1:16">
      <c r="A47" s="362" t="s">
        <v>34</v>
      </c>
      <c r="B47" s="360" t="s">
        <v>35</v>
      </c>
      <c r="C47" s="80">
        <v>6</v>
      </c>
      <c r="D47" s="98">
        <v>15</v>
      </c>
      <c r="E47" s="14">
        <v>710</v>
      </c>
      <c r="F47" s="15">
        <f t="shared" ref="F47:F52" si="28">E47/D47</f>
        <v>47.333333333333336</v>
      </c>
      <c r="H47" s="82"/>
      <c r="I47" s="83">
        <f>ROUNDUP(H47/C47/D47,0)</f>
        <v>0</v>
      </c>
      <c r="J47" s="84">
        <f>H47/C47</f>
        <v>0</v>
      </c>
      <c r="K47" s="85">
        <f t="shared" ref="K47:K52" si="29">I47*E47</f>
        <v>0</v>
      </c>
      <c r="L47" s="86">
        <f t="shared" ref="L47:L52" si="30">IF(K47&gt;=30000,K47*0.97,IF(K47&gt;=50000,K47*0.95,IF(K47&gt;=100000,K47*0.9,K47)))</f>
        <v>0</v>
      </c>
      <c r="N47" s="395">
        <f>P48*E48+P47*E47</f>
        <v>0</v>
      </c>
      <c r="O47" s="393">
        <f>IF(N47&gt;=30000,N47*0.97,IF(N47&gt;=50000,N47*0.95,IF(N47&gt;=100000,N47*0.9,N47)))</f>
        <v>0</v>
      </c>
      <c r="P47" s="87">
        <f>IF(P48=I48,0,IF(D48*I48-J48&gt;D47*((D48/D47)-1),1,2))</f>
        <v>0</v>
      </c>
    </row>
    <row r="48" spans="1:16">
      <c r="A48" s="363"/>
      <c r="B48" s="378"/>
      <c r="C48" s="88">
        <v>6</v>
      </c>
      <c r="D48" s="99">
        <v>45</v>
      </c>
      <c r="E48" s="17">
        <v>2020</v>
      </c>
      <c r="F48" s="18">
        <f t="shared" si="28"/>
        <v>44.888888888888886</v>
      </c>
      <c r="H48" s="91"/>
      <c r="I48" s="92">
        <f t="shared" ref="I48" si="31">ROUNDUP(H48/C48/D48,0)</f>
        <v>0</v>
      </c>
      <c r="J48" s="93">
        <f t="shared" ref="J48" si="32">H48/C48</f>
        <v>0</v>
      </c>
      <c r="K48" s="94">
        <f t="shared" si="29"/>
        <v>0</v>
      </c>
      <c r="L48" s="95">
        <f t="shared" si="30"/>
        <v>0</v>
      </c>
      <c r="N48" s="396"/>
      <c r="O48" s="394"/>
      <c r="P48" s="96">
        <f>IF(J48&lt;=30,0,IF(D48*I48-J48&gt;=D47*((D48/D47)-1),I48-1,I48))</f>
        <v>0</v>
      </c>
    </row>
    <row r="49" spans="1:16">
      <c r="A49" s="362" t="s">
        <v>36</v>
      </c>
      <c r="B49" s="360" t="s">
        <v>37</v>
      </c>
      <c r="C49" s="80">
        <v>7</v>
      </c>
      <c r="D49" s="38">
        <v>15</v>
      </c>
      <c r="E49" s="14">
        <v>995</v>
      </c>
      <c r="F49" s="15">
        <f t="shared" si="28"/>
        <v>66.333333333333329</v>
      </c>
      <c r="H49" s="82"/>
      <c r="I49" s="83">
        <f>ROUNDUP(H49/C49/D49,0)</f>
        <v>0</v>
      </c>
      <c r="J49" s="84">
        <f>H49/C49</f>
        <v>0</v>
      </c>
      <c r="K49" s="85">
        <f t="shared" si="29"/>
        <v>0</v>
      </c>
      <c r="L49" s="86">
        <f t="shared" si="30"/>
        <v>0</v>
      </c>
      <c r="N49" s="395">
        <f>P50*E50+P49*E49</f>
        <v>0</v>
      </c>
      <c r="O49" s="393">
        <f>IF(N49&gt;=30000,N49*0.97,IF(N49&gt;=50000,N49*0.95,IF(N49&gt;=100000,N49*0.9,N49)))</f>
        <v>0</v>
      </c>
      <c r="P49" s="87">
        <f>IF(P50=I50,0,IF(D50*I50-J50&gt;D49*((D50/D49)-1),1,2))</f>
        <v>0</v>
      </c>
    </row>
    <row r="50" spans="1:16">
      <c r="A50" s="363"/>
      <c r="B50" s="378"/>
      <c r="C50" s="88">
        <v>7</v>
      </c>
      <c r="D50" s="89">
        <v>45</v>
      </c>
      <c r="E50" s="17">
        <v>2840</v>
      </c>
      <c r="F50" s="18">
        <f t="shared" si="28"/>
        <v>63.111111111111114</v>
      </c>
      <c r="H50" s="91"/>
      <c r="I50" s="92">
        <f t="shared" ref="I50" si="33">ROUNDUP(H50/C50/D50,0)</f>
        <v>0</v>
      </c>
      <c r="J50" s="93">
        <f t="shared" ref="J50" si="34">H50/C50</f>
        <v>0</v>
      </c>
      <c r="K50" s="94">
        <f t="shared" si="29"/>
        <v>0</v>
      </c>
      <c r="L50" s="95">
        <f t="shared" si="30"/>
        <v>0</v>
      </c>
      <c r="N50" s="396"/>
      <c r="O50" s="394"/>
      <c r="P50" s="96">
        <f>IF(J50&lt;=30,0,IF(D50*I50-J50&gt;=D49*((D50/D49)-1),I50-1,I50))</f>
        <v>0</v>
      </c>
    </row>
    <row r="51" spans="1:16" ht="15" customHeight="1">
      <c r="A51" s="362" t="s">
        <v>38</v>
      </c>
      <c r="B51" s="360" t="s">
        <v>79</v>
      </c>
      <c r="C51" s="80">
        <v>7</v>
      </c>
      <c r="D51" s="38">
        <v>15</v>
      </c>
      <c r="E51" s="14">
        <v>1235</v>
      </c>
      <c r="F51" s="15">
        <f t="shared" si="28"/>
        <v>82.333333333333329</v>
      </c>
      <c r="H51" s="82"/>
      <c r="I51" s="83">
        <f>ROUNDUP(H51/C51/D51,0)</f>
        <v>0</v>
      </c>
      <c r="J51" s="84">
        <f>H51/C51</f>
        <v>0</v>
      </c>
      <c r="K51" s="85">
        <f t="shared" si="29"/>
        <v>0</v>
      </c>
      <c r="L51" s="86">
        <f t="shared" si="30"/>
        <v>0</v>
      </c>
      <c r="N51" s="395">
        <f>P52*E52+P51*E51</f>
        <v>0</v>
      </c>
      <c r="O51" s="393">
        <f>IF(N51&gt;=30000,N51*0.97,IF(N51&gt;=50000,N51*0.95,IF(N51&gt;=100000,N51*0.9,N51)))</f>
        <v>0</v>
      </c>
      <c r="P51" s="87">
        <f>IF(P52=I52,0,IF(D52*I52-J52&gt;D51*((D52/D51)-1),1,2))</f>
        <v>0</v>
      </c>
    </row>
    <row r="52" spans="1:16">
      <c r="A52" s="374"/>
      <c r="B52" s="361"/>
      <c r="C52" s="100">
        <v>7</v>
      </c>
      <c r="D52" s="40">
        <v>45</v>
      </c>
      <c r="E52" s="21">
        <f>F51*0.95*D52</f>
        <v>3519.7499999999995</v>
      </c>
      <c r="F52" s="22">
        <f t="shared" si="28"/>
        <v>78.216666666666654</v>
      </c>
      <c r="H52" s="91"/>
      <c r="I52" s="92">
        <f t="shared" ref="I52" si="35">ROUNDUP(H52/C52/D52,0)</f>
        <v>0</v>
      </c>
      <c r="J52" s="93">
        <f t="shared" ref="J52" si="36">H52/C52</f>
        <v>0</v>
      </c>
      <c r="K52" s="94">
        <f t="shared" si="29"/>
        <v>0</v>
      </c>
      <c r="L52" s="95">
        <f t="shared" si="30"/>
        <v>0</v>
      </c>
      <c r="N52" s="396"/>
      <c r="O52" s="394"/>
      <c r="P52" s="96">
        <f>IF(J52&lt;=30,0,IF(D52*I52-J52&gt;=D51*((D52/D51)-1),I52-1,I52))</f>
        <v>0</v>
      </c>
    </row>
    <row r="53" spans="1:16">
      <c r="C53" s="78"/>
      <c r="J53" s="101"/>
    </row>
    <row r="54" spans="1:16">
      <c r="B54" s="37" t="s">
        <v>39</v>
      </c>
      <c r="C54" s="78"/>
      <c r="J54" s="101"/>
    </row>
    <row r="55" spans="1:16" ht="15" customHeight="1">
      <c r="A55" s="362" t="s">
        <v>40</v>
      </c>
      <c r="B55" s="360" t="s">
        <v>80</v>
      </c>
      <c r="C55" s="80">
        <v>6</v>
      </c>
      <c r="D55" s="98">
        <v>15</v>
      </c>
      <c r="E55" s="14">
        <v>2185</v>
      </c>
      <c r="F55" s="15">
        <f t="shared" ref="F55:F60" si="37">E55/D55</f>
        <v>145.66666666666666</v>
      </c>
      <c r="H55" s="82"/>
      <c r="I55" s="83">
        <f>ROUNDUP(H55/C55/D55,0)</f>
        <v>0</v>
      </c>
      <c r="J55" s="84">
        <f>H55/C55</f>
        <v>0</v>
      </c>
      <c r="K55" s="85">
        <f t="shared" ref="K55:K60" si="38">I55*E55</f>
        <v>0</v>
      </c>
      <c r="L55" s="86">
        <f t="shared" ref="L55:L60" si="39">IF(K55&gt;=30000,K55*0.97,IF(K55&gt;=50000,K55*0.95,IF(K55&gt;=100000,K55*0.9,K55)))</f>
        <v>0</v>
      </c>
      <c r="N55" s="395">
        <f>P56*E56+P55*E55</f>
        <v>0</v>
      </c>
      <c r="O55" s="393">
        <f>IF(N55&gt;=30000,N55*0.97,IF(N55&gt;=50000,N55*0.95,IF(N55&gt;=100000,N55*0.9,N55)))</f>
        <v>0</v>
      </c>
      <c r="P55" s="87">
        <f>IF(P56=I56,0,IF(D56*I56-J56&gt;D55*((D56/D55)-1),1,2))</f>
        <v>0</v>
      </c>
    </row>
    <row r="56" spans="1:16">
      <c r="A56" s="363"/>
      <c r="B56" s="378"/>
      <c r="C56" s="88">
        <v>6</v>
      </c>
      <c r="D56" s="99">
        <v>45</v>
      </c>
      <c r="E56" s="17">
        <v>6230</v>
      </c>
      <c r="F56" s="18">
        <f t="shared" si="37"/>
        <v>138.44444444444446</v>
      </c>
      <c r="H56" s="91"/>
      <c r="I56" s="92">
        <f t="shared" ref="I56" si="40">ROUNDUP(H56/C56/D56,0)</f>
        <v>0</v>
      </c>
      <c r="J56" s="93">
        <f t="shared" ref="J56" si="41">H56/C56</f>
        <v>0</v>
      </c>
      <c r="K56" s="94">
        <f t="shared" si="38"/>
        <v>0</v>
      </c>
      <c r="L56" s="95">
        <f t="shared" si="39"/>
        <v>0</v>
      </c>
      <c r="N56" s="396"/>
      <c r="O56" s="394"/>
      <c r="P56" s="96">
        <f>IF(J56&lt;=30,0,IF(D56*I56-J56&gt;=D55*((D56/D55)-1),I56-1,I56))</f>
        <v>0</v>
      </c>
    </row>
    <row r="57" spans="1:16" ht="15" customHeight="1">
      <c r="A57" s="362" t="s">
        <v>41</v>
      </c>
      <c r="B57" s="360" t="s">
        <v>82</v>
      </c>
      <c r="C57" s="80">
        <v>7</v>
      </c>
      <c r="D57" s="38">
        <v>15</v>
      </c>
      <c r="E57" s="14">
        <v>2090</v>
      </c>
      <c r="F57" s="15">
        <f t="shared" si="37"/>
        <v>139.33333333333334</v>
      </c>
      <c r="H57" s="82"/>
      <c r="I57" s="83">
        <f>ROUNDUP(H57/C57/D57,0)</f>
        <v>0</v>
      </c>
      <c r="J57" s="84">
        <f>H57/C57</f>
        <v>0</v>
      </c>
      <c r="K57" s="85">
        <f t="shared" si="38"/>
        <v>0</v>
      </c>
      <c r="L57" s="86">
        <f t="shared" si="39"/>
        <v>0</v>
      </c>
      <c r="N57" s="395">
        <f>P58*E58+P57*E57</f>
        <v>0</v>
      </c>
      <c r="O57" s="393">
        <f>IF(N57&gt;=30000,N57*0.97,IF(N57&gt;=50000,N57*0.95,IF(N57&gt;=100000,N57*0.9,N57)))</f>
        <v>0</v>
      </c>
      <c r="P57" s="87">
        <f>IF(P58=I58,0,IF(D58*I58-J58&gt;D57*((D58/D57)-1),1,2))</f>
        <v>0</v>
      </c>
    </row>
    <row r="58" spans="1:16">
      <c r="A58" s="363"/>
      <c r="B58" s="378"/>
      <c r="C58" s="88">
        <v>7</v>
      </c>
      <c r="D58" s="89">
        <v>45</v>
      </c>
      <c r="E58" s="17">
        <v>5960</v>
      </c>
      <c r="F58" s="18">
        <f t="shared" si="37"/>
        <v>132.44444444444446</v>
      </c>
      <c r="H58" s="91"/>
      <c r="I58" s="92">
        <f t="shared" ref="I58" si="42">ROUNDUP(H58/C58/D58,0)</f>
        <v>0</v>
      </c>
      <c r="J58" s="93">
        <f t="shared" ref="J58" si="43">H58/C58</f>
        <v>0</v>
      </c>
      <c r="K58" s="94">
        <f t="shared" si="38"/>
        <v>0</v>
      </c>
      <c r="L58" s="95">
        <f t="shared" si="39"/>
        <v>0</v>
      </c>
      <c r="N58" s="396"/>
      <c r="O58" s="394"/>
      <c r="P58" s="96">
        <f>IF(J58&lt;=30,0,IF(D58*I58-J58&gt;=D57*((D58/D57)-1),I58-1,I58))</f>
        <v>0</v>
      </c>
    </row>
    <row r="59" spans="1:16" ht="15" customHeight="1">
      <c r="A59" s="362" t="s">
        <v>42</v>
      </c>
      <c r="B59" s="360" t="s">
        <v>81</v>
      </c>
      <c r="C59" s="80">
        <v>7</v>
      </c>
      <c r="D59" s="38">
        <v>15</v>
      </c>
      <c r="E59" s="14">
        <v>2230</v>
      </c>
      <c r="F59" s="15">
        <f t="shared" si="37"/>
        <v>148.66666666666666</v>
      </c>
      <c r="H59" s="82"/>
      <c r="I59" s="83">
        <f>ROUNDUP(H59/C59/D59,0)</f>
        <v>0</v>
      </c>
      <c r="J59" s="84">
        <f>H59/C59</f>
        <v>0</v>
      </c>
      <c r="K59" s="85">
        <f t="shared" si="38"/>
        <v>0</v>
      </c>
      <c r="L59" s="86">
        <f t="shared" si="39"/>
        <v>0</v>
      </c>
      <c r="N59" s="395">
        <f>P60*E60+P59*E59</f>
        <v>0</v>
      </c>
      <c r="O59" s="393">
        <f>IF(N59&gt;=30000,N59*0.97,IF(N59&gt;=50000,N59*0.95,IF(N59&gt;=100000,N59*0.9,N59)))</f>
        <v>0</v>
      </c>
      <c r="P59" s="87">
        <f>IF(P60=I60,0,IF(D60*I60-J60&gt;D59*((D60/D59)-1),1,2))</f>
        <v>0</v>
      </c>
    </row>
    <row r="60" spans="1:16">
      <c r="A60" s="374"/>
      <c r="B60" s="361"/>
      <c r="C60" s="100">
        <v>7</v>
      </c>
      <c r="D60" s="40">
        <v>45</v>
      </c>
      <c r="E60" s="21">
        <v>6360</v>
      </c>
      <c r="F60" s="22">
        <f t="shared" si="37"/>
        <v>141.33333333333334</v>
      </c>
      <c r="H60" s="91"/>
      <c r="I60" s="92">
        <f t="shared" ref="I60" si="44">ROUNDUP(H60/C60/D60,0)</f>
        <v>0</v>
      </c>
      <c r="J60" s="93">
        <f t="shared" ref="J60" si="45">H60/C60</f>
        <v>0</v>
      </c>
      <c r="K60" s="94">
        <f t="shared" si="38"/>
        <v>0</v>
      </c>
      <c r="L60" s="95">
        <f t="shared" si="39"/>
        <v>0</v>
      </c>
      <c r="N60" s="396"/>
      <c r="O60" s="394"/>
      <c r="P60" s="96">
        <f>IF(J60&lt;=30,0,IF(D60*I60-J60&gt;=D59*((D60/D59)-1),I60-1,I60))</f>
        <v>0</v>
      </c>
    </row>
    <row r="61" spans="1:16">
      <c r="A61" s="107"/>
      <c r="B61" s="108"/>
      <c r="C61" s="108"/>
      <c r="D61" s="107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>
      <c r="B62" s="37" t="s">
        <v>43</v>
      </c>
      <c r="C62" s="110"/>
    </row>
    <row r="63" spans="1:16">
      <c r="B63" s="37"/>
      <c r="C63" s="110"/>
    </row>
    <row r="64" spans="1:16">
      <c r="A64" s="362" t="s">
        <v>44</v>
      </c>
      <c r="B64" s="357" t="s">
        <v>45</v>
      </c>
      <c r="C64" s="111"/>
      <c r="D64" s="98">
        <v>15</v>
      </c>
      <c r="E64" s="14">
        <v>550</v>
      </c>
      <c r="F64" s="15">
        <f t="shared" ref="F64:F99" si="46">E64/D64</f>
        <v>36.666666666666664</v>
      </c>
      <c r="H64" s="112"/>
    </row>
    <row r="65" spans="1:8">
      <c r="A65" s="373"/>
      <c r="B65" s="359"/>
      <c r="C65" s="113"/>
      <c r="D65" s="106">
        <v>45</v>
      </c>
      <c r="E65" s="17">
        <v>1570</v>
      </c>
      <c r="F65" s="31">
        <f t="shared" si="46"/>
        <v>34.888888888888886</v>
      </c>
      <c r="H65" s="112"/>
    </row>
    <row r="66" spans="1:8">
      <c r="A66" s="373"/>
      <c r="B66" s="359" t="s">
        <v>46</v>
      </c>
      <c r="C66" s="113"/>
      <c r="D66" s="106">
        <v>15</v>
      </c>
      <c r="E66" s="30">
        <v>950</v>
      </c>
      <c r="F66" s="31">
        <f t="shared" si="46"/>
        <v>63.333333333333336</v>
      </c>
      <c r="H66" s="112"/>
    </row>
    <row r="67" spans="1:8">
      <c r="A67" s="373"/>
      <c r="B67" s="359"/>
      <c r="C67" s="113"/>
      <c r="D67" s="106">
        <v>45</v>
      </c>
      <c r="E67" s="17">
        <v>2710</v>
      </c>
      <c r="F67" s="31">
        <f t="shared" si="46"/>
        <v>60.222222222222221</v>
      </c>
      <c r="H67" s="112"/>
    </row>
    <row r="68" spans="1:8">
      <c r="A68" s="373"/>
      <c r="B68" s="359" t="s">
        <v>47</v>
      </c>
      <c r="C68" s="113"/>
      <c r="D68" s="106">
        <v>15</v>
      </c>
      <c r="E68" s="30">
        <v>1400</v>
      </c>
      <c r="F68" s="31">
        <f t="shared" si="46"/>
        <v>93.333333333333329</v>
      </c>
      <c r="H68" s="112"/>
    </row>
    <row r="69" spans="1:8">
      <c r="A69" s="363"/>
      <c r="B69" s="358"/>
      <c r="C69" s="114"/>
      <c r="D69" s="99">
        <v>45</v>
      </c>
      <c r="E69" s="17">
        <f>F68*0.95*D69</f>
        <v>3989.9999999999995</v>
      </c>
      <c r="F69" s="18">
        <f t="shared" si="46"/>
        <v>88.666666666666657</v>
      </c>
      <c r="H69" s="112"/>
    </row>
    <row r="70" spans="1:8" ht="15" customHeight="1">
      <c r="A70" s="379" t="s">
        <v>85</v>
      </c>
      <c r="B70" s="357" t="s">
        <v>48</v>
      </c>
      <c r="C70" s="111"/>
      <c r="D70" s="98">
        <v>15</v>
      </c>
      <c r="E70" s="14">
        <v>550</v>
      </c>
      <c r="F70" s="15">
        <f t="shared" si="46"/>
        <v>36.666666666666664</v>
      </c>
      <c r="H70" s="112"/>
    </row>
    <row r="71" spans="1:8">
      <c r="A71" s="373"/>
      <c r="B71" s="359"/>
      <c r="C71" s="113"/>
      <c r="D71" s="106">
        <v>45</v>
      </c>
      <c r="E71" s="17">
        <v>1571</v>
      </c>
      <c r="F71" s="31">
        <f t="shared" si="46"/>
        <v>34.911111111111111</v>
      </c>
      <c r="H71" s="112"/>
    </row>
    <row r="72" spans="1:8">
      <c r="A72" s="373"/>
      <c r="B72" s="359" t="s">
        <v>49</v>
      </c>
      <c r="C72" s="113"/>
      <c r="D72" s="106">
        <v>15</v>
      </c>
      <c r="E72" s="30">
        <v>950</v>
      </c>
      <c r="F72" s="31">
        <f t="shared" si="46"/>
        <v>63.333333333333336</v>
      </c>
      <c r="H72" s="112"/>
    </row>
    <row r="73" spans="1:8">
      <c r="A73" s="373"/>
      <c r="B73" s="359"/>
      <c r="C73" s="113"/>
      <c r="D73" s="106">
        <v>45</v>
      </c>
      <c r="E73" s="17">
        <v>2710</v>
      </c>
      <c r="F73" s="31">
        <f t="shared" si="46"/>
        <v>60.222222222222221</v>
      </c>
      <c r="H73" s="112"/>
    </row>
    <row r="74" spans="1:8">
      <c r="A74" s="373"/>
      <c r="B74" s="359" t="s">
        <v>50</v>
      </c>
      <c r="C74" s="113"/>
      <c r="D74" s="106">
        <v>15</v>
      </c>
      <c r="E74" s="30">
        <v>1400</v>
      </c>
      <c r="F74" s="31">
        <f t="shared" si="46"/>
        <v>93.333333333333329</v>
      </c>
      <c r="H74" s="112"/>
    </row>
    <row r="75" spans="1:8">
      <c r="A75" s="363"/>
      <c r="B75" s="358"/>
      <c r="C75" s="114"/>
      <c r="D75" s="99">
        <v>45</v>
      </c>
      <c r="E75" s="17">
        <f>F74*0.95*D75</f>
        <v>3989.9999999999995</v>
      </c>
      <c r="F75" s="18">
        <f t="shared" si="46"/>
        <v>88.666666666666657</v>
      </c>
      <c r="H75" s="112"/>
    </row>
    <row r="76" spans="1:8" ht="15" customHeight="1">
      <c r="A76" s="379" t="s">
        <v>86</v>
      </c>
      <c r="B76" s="357" t="s">
        <v>51</v>
      </c>
      <c r="C76" s="111"/>
      <c r="D76" s="98">
        <v>15</v>
      </c>
      <c r="E76" s="14">
        <v>550</v>
      </c>
      <c r="F76" s="15">
        <f t="shared" si="46"/>
        <v>36.666666666666664</v>
      </c>
      <c r="H76" s="112"/>
    </row>
    <row r="77" spans="1:8">
      <c r="A77" s="373"/>
      <c r="B77" s="359"/>
      <c r="C77" s="113"/>
      <c r="D77" s="106">
        <v>45</v>
      </c>
      <c r="E77" s="17">
        <v>1570</v>
      </c>
      <c r="F77" s="31">
        <f t="shared" si="46"/>
        <v>34.888888888888886</v>
      </c>
      <c r="H77" s="112"/>
    </row>
    <row r="78" spans="1:8">
      <c r="A78" s="373"/>
      <c r="B78" s="359" t="s">
        <v>52</v>
      </c>
      <c r="C78" s="113"/>
      <c r="D78" s="106">
        <v>15</v>
      </c>
      <c r="E78" s="30">
        <v>950</v>
      </c>
      <c r="F78" s="31">
        <f t="shared" si="46"/>
        <v>63.333333333333336</v>
      </c>
      <c r="H78" s="112"/>
    </row>
    <row r="79" spans="1:8">
      <c r="A79" s="373"/>
      <c r="B79" s="359"/>
      <c r="C79" s="113"/>
      <c r="D79" s="106">
        <v>45</v>
      </c>
      <c r="E79" s="17">
        <v>2710</v>
      </c>
      <c r="F79" s="31">
        <f t="shared" si="46"/>
        <v>60.222222222222221</v>
      </c>
      <c r="H79" s="112"/>
    </row>
    <row r="80" spans="1:8">
      <c r="A80" s="373"/>
      <c r="B80" s="359" t="s">
        <v>53</v>
      </c>
      <c r="C80" s="113"/>
      <c r="D80" s="106">
        <v>15</v>
      </c>
      <c r="E80" s="30">
        <v>1400</v>
      </c>
      <c r="F80" s="31">
        <f t="shared" si="46"/>
        <v>93.333333333333329</v>
      </c>
      <c r="H80" s="112"/>
    </row>
    <row r="81" spans="1:8">
      <c r="A81" s="363"/>
      <c r="B81" s="358"/>
      <c r="C81" s="114"/>
      <c r="D81" s="99">
        <v>45</v>
      </c>
      <c r="E81" s="17">
        <f>F80*0.95*D81</f>
        <v>3989.9999999999995</v>
      </c>
      <c r="F81" s="18">
        <f t="shared" si="46"/>
        <v>88.666666666666657</v>
      </c>
      <c r="H81" s="112"/>
    </row>
    <row r="82" spans="1:8" ht="15" customHeight="1">
      <c r="A82" s="379" t="s">
        <v>87</v>
      </c>
      <c r="B82" s="357" t="s">
        <v>54</v>
      </c>
      <c r="C82" s="111"/>
      <c r="D82" s="98">
        <v>15</v>
      </c>
      <c r="E82" s="14">
        <v>550</v>
      </c>
      <c r="F82" s="15">
        <f t="shared" si="46"/>
        <v>36.666666666666664</v>
      </c>
      <c r="H82" s="112"/>
    </row>
    <row r="83" spans="1:8">
      <c r="A83" s="373"/>
      <c r="B83" s="359"/>
      <c r="C83" s="113"/>
      <c r="D83" s="106">
        <v>45</v>
      </c>
      <c r="E83" s="17">
        <v>1570</v>
      </c>
      <c r="F83" s="31">
        <f t="shared" si="46"/>
        <v>34.888888888888886</v>
      </c>
      <c r="H83" s="112"/>
    </row>
    <row r="84" spans="1:8">
      <c r="A84" s="373"/>
      <c r="B84" s="359" t="s">
        <v>55</v>
      </c>
      <c r="C84" s="113"/>
      <c r="D84" s="106">
        <v>15</v>
      </c>
      <c r="E84" s="30">
        <v>950</v>
      </c>
      <c r="F84" s="31">
        <f t="shared" si="46"/>
        <v>63.333333333333336</v>
      </c>
      <c r="H84" s="112"/>
    </row>
    <row r="85" spans="1:8">
      <c r="A85" s="373"/>
      <c r="B85" s="359"/>
      <c r="C85" s="113"/>
      <c r="D85" s="106">
        <v>45</v>
      </c>
      <c r="E85" s="17">
        <v>2710</v>
      </c>
      <c r="F85" s="31">
        <f t="shared" si="46"/>
        <v>60.222222222222221</v>
      </c>
      <c r="H85" s="112"/>
    </row>
    <row r="86" spans="1:8">
      <c r="A86" s="373"/>
      <c r="B86" s="359" t="s">
        <v>56</v>
      </c>
      <c r="C86" s="113"/>
      <c r="D86" s="106">
        <v>15</v>
      </c>
      <c r="E86" s="30">
        <v>1400</v>
      </c>
      <c r="F86" s="31">
        <f t="shared" si="46"/>
        <v>93.333333333333329</v>
      </c>
      <c r="H86" s="112"/>
    </row>
    <row r="87" spans="1:8">
      <c r="A87" s="363"/>
      <c r="B87" s="358"/>
      <c r="C87" s="114"/>
      <c r="D87" s="99">
        <v>45</v>
      </c>
      <c r="E87" s="17">
        <f>F86*0.95*D87</f>
        <v>3989.9999999999995</v>
      </c>
      <c r="F87" s="18">
        <f t="shared" si="46"/>
        <v>88.666666666666657</v>
      </c>
      <c r="H87" s="112"/>
    </row>
    <row r="88" spans="1:8">
      <c r="A88" s="362" t="s">
        <v>57</v>
      </c>
      <c r="B88" s="357" t="s">
        <v>58</v>
      </c>
      <c r="C88" s="111"/>
      <c r="D88" s="98">
        <v>15</v>
      </c>
      <c r="E88" s="14">
        <v>1000</v>
      </c>
      <c r="F88" s="15">
        <f t="shared" si="46"/>
        <v>66.666666666666671</v>
      </c>
      <c r="H88" s="112"/>
    </row>
    <row r="89" spans="1:8">
      <c r="A89" s="373"/>
      <c r="B89" s="359"/>
      <c r="C89" s="113"/>
      <c r="D89" s="106">
        <v>45</v>
      </c>
      <c r="E89" s="17">
        <f>F88*0.95*D89</f>
        <v>2850</v>
      </c>
      <c r="F89" s="31">
        <f t="shared" si="46"/>
        <v>63.333333333333336</v>
      </c>
      <c r="H89" s="112"/>
    </row>
    <row r="90" spans="1:8">
      <c r="A90" s="373"/>
      <c r="B90" s="359" t="s">
        <v>59</v>
      </c>
      <c r="C90" s="113"/>
      <c r="D90" s="106">
        <v>15</v>
      </c>
      <c r="E90" s="30">
        <v>1200</v>
      </c>
      <c r="F90" s="31">
        <f t="shared" si="46"/>
        <v>80</v>
      </c>
      <c r="H90" s="112"/>
    </row>
    <row r="91" spans="1:8">
      <c r="A91" s="373"/>
      <c r="B91" s="359"/>
      <c r="C91" s="113"/>
      <c r="D91" s="106">
        <v>45</v>
      </c>
      <c r="E91" s="17">
        <f>F90*0.95*D91</f>
        <v>3420</v>
      </c>
      <c r="F91" s="31">
        <f t="shared" si="46"/>
        <v>76</v>
      </c>
      <c r="H91" s="112"/>
    </row>
    <row r="92" spans="1:8">
      <c r="A92" s="373"/>
      <c r="B92" s="359" t="s">
        <v>60</v>
      </c>
      <c r="C92" s="113"/>
      <c r="D92" s="106">
        <v>15</v>
      </c>
      <c r="E92" s="30">
        <v>1500</v>
      </c>
      <c r="F92" s="31">
        <f t="shared" si="46"/>
        <v>100</v>
      </c>
      <c r="H92" s="112"/>
    </row>
    <row r="93" spans="1:8">
      <c r="A93" s="363"/>
      <c r="B93" s="358"/>
      <c r="C93" s="114"/>
      <c r="D93" s="99">
        <v>45</v>
      </c>
      <c r="E93" s="17">
        <v>4270</v>
      </c>
      <c r="F93" s="18">
        <f t="shared" si="46"/>
        <v>94.888888888888886</v>
      </c>
      <c r="H93" s="112"/>
    </row>
    <row r="94" spans="1:8" ht="15" customHeight="1">
      <c r="A94" s="379" t="s">
        <v>88</v>
      </c>
      <c r="B94" s="357" t="s">
        <v>61</v>
      </c>
      <c r="C94" s="111"/>
      <c r="D94" s="98">
        <v>15</v>
      </c>
      <c r="E94" s="14">
        <v>1000</v>
      </c>
      <c r="F94" s="15">
        <f t="shared" si="46"/>
        <v>66.666666666666671</v>
      </c>
      <c r="H94" s="112"/>
    </row>
    <row r="95" spans="1:8">
      <c r="A95" s="373"/>
      <c r="B95" s="359"/>
      <c r="C95" s="113"/>
      <c r="D95" s="106">
        <v>45</v>
      </c>
      <c r="E95" s="17">
        <f>F94*0.95*D95</f>
        <v>2850</v>
      </c>
      <c r="F95" s="31">
        <f t="shared" si="46"/>
        <v>63.333333333333336</v>
      </c>
      <c r="H95" s="112"/>
    </row>
    <row r="96" spans="1:8">
      <c r="A96" s="373"/>
      <c r="B96" s="359" t="s">
        <v>62</v>
      </c>
      <c r="C96" s="113"/>
      <c r="D96" s="106">
        <v>15</v>
      </c>
      <c r="E96" s="30">
        <v>1200</v>
      </c>
      <c r="F96" s="31">
        <f t="shared" si="46"/>
        <v>80</v>
      </c>
      <c r="H96" s="112"/>
    </row>
    <row r="97" spans="1:8">
      <c r="A97" s="373"/>
      <c r="B97" s="359"/>
      <c r="C97" s="113"/>
      <c r="D97" s="106">
        <v>45</v>
      </c>
      <c r="E97" s="17">
        <f>F96*0.95*D97</f>
        <v>3420</v>
      </c>
      <c r="F97" s="31">
        <f t="shared" si="46"/>
        <v>76</v>
      </c>
      <c r="H97" s="112"/>
    </row>
    <row r="98" spans="1:8">
      <c r="A98" s="373"/>
      <c r="B98" s="359" t="s">
        <v>63</v>
      </c>
      <c r="C98" s="113"/>
      <c r="D98" s="106">
        <v>15</v>
      </c>
      <c r="E98" s="30">
        <v>1500</v>
      </c>
      <c r="F98" s="31">
        <f t="shared" si="46"/>
        <v>100</v>
      </c>
      <c r="H98" s="112"/>
    </row>
    <row r="99" spans="1:8">
      <c r="A99" s="374"/>
      <c r="B99" s="364"/>
      <c r="C99" s="115"/>
      <c r="D99" s="102">
        <v>45</v>
      </c>
      <c r="E99" s="21">
        <v>4270</v>
      </c>
      <c r="F99" s="22">
        <f t="shared" si="46"/>
        <v>94.888888888888886</v>
      </c>
      <c r="H99" s="112"/>
    </row>
  </sheetData>
  <mergeCells count="104">
    <mergeCell ref="A1:F1"/>
    <mergeCell ref="A2:F2"/>
    <mergeCell ref="B82:B83"/>
    <mergeCell ref="B17:B18"/>
    <mergeCell ref="A59:A60"/>
    <mergeCell ref="B80:B81"/>
    <mergeCell ref="A23:A24"/>
    <mergeCell ref="B64:B65"/>
    <mergeCell ref="B31:B32"/>
    <mergeCell ref="B68:B69"/>
    <mergeCell ref="A43:A44"/>
    <mergeCell ref="B39:B40"/>
    <mergeCell ref="B23:B24"/>
    <mergeCell ref="A3:F3"/>
    <mergeCell ref="B57:B58"/>
    <mergeCell ref="B47:B48"/>
    <mergeCell ref="A55:A56"/>
    <mergeCell ref="A70:A75"/>
    <mergeCell ref="I7:J7"/>
    <mergeCell ref="O15:O16"/>
    <mergeCell ref="A33:A34"/>
    <mergeCell ref="B19:B20"/>
    <mergeCell ref="O17:O18"/>
    <mergeCell ref="B33:B34"/>
    <mergeCell ref="N35:N36"/>
    <mergeCell ref="O41:O42"/>
    <mergeCell ref="A19:A20"/>
    <mergeCell ref="A13:A14"/>
    <mergeCell ref="B11:B12"/>
    <mergeCell ref="O19:O20"/>
    <mergeCell ref="A27:A28"/>
    <mergeCell ref="A11:A12"/>
    <mergeCell ref="A35:A36"/>
    <mergeCell ref="B35:B36"/>
    <mergeCell ref="B13:B14"/>
    <mergeCell ref="N31:N32"/>
    <mergeCell ref="N11:N12"/>
    <mergeCell ref="O11:O12"/>
    <mergeCell ref="N27:N28"/>
    <mergeCell ref="A39:A40"/>
    <mergeCell ref="O27:O28"/>
    <mergeCell ref="O31:O32"/>
    <mergeCell ref="N51:N52"/>
    <mergeCell ref="N39:N40"/>
    <mergeCell ref="B51:B52"/>
    <mergeCell ref="B74:B75"/>
    <mergeCell ref="N47:N48"/>
    <mergeCell ref="B72:B73"/>
    <mergeCell ref="A82:A87"/>
    <mergeCell ref="O43:O44"/>
    <mergeCell ref="O51:O52"/>
    <mergeCell ref="N49:N50"/>
    <mergeCell ref="O39:O40"/>
    <mergeCell ref="A47:A48"/>
    <mergeCell ref="B41:B42"/>
    <mergeCell ref="A41:A42"/>
    <mergeCell ref="B88:B89"/>
    <mergeCell ref="N59:N60"/>
    <mergeCell ref="B70:B71"/>
    <mergeCell ref="B78:B79"/>
    <mergeCell ref="B59:B60"/>
    <mergeCell ref="N33:N34"/>
    <mergeCell ref="B98:B99"/>
    <mergeCell ref="A88:A93"/>
    <mergeCell ref="N15:N16"/>
    <mergeCell ref="B27:B28"/>
    <mergeCell ref="N43:N44"/>
    <mergeCell ref="N19:N20"/>
    <mergeCell ref="A15:A16"/>
    <mergeCell ref="B15:B16"/>
    <mergeCell ref="A17:A18"/>
    <mergeCell ref="B84:B85"/>
    <mergeCell ref="A94:A99"/>
    <mergeCell ref="A31:A32"/>
    <mergeCell ref="N57:N58"/>
    <mergeCell ref="N23:N24"/>
    <mergeCell ref="B94:B95"/>
    <mergeCell ref="A76:A81"/>
    <mergeCell ref="B76:B77"/>
    <mergeCell ref="B66:B67"/>
    <mergeCell ref="B96:B97"/>
    <mergeCell ref="A49:A50"/>
    <mergeCell ref="B43:B44"/>
    <mergeCell ref="O49:O50"/>
    <mergeCell ref="O47:O48"/>
    <mergeCell ref="N17:N18"/>
    <mergeCell ref="N13:N14"/>
    <mergeCell ref="O13:O14"/>
    <mergeCell ref="O23:O24"/>
    <mergeCell ref="O57:O58"/>
    <mergeCell ref="O33:O34"/>
    <mergeCell ref="B49:B50"/>
    <mergeCell ref="N55:N56"/>
    <mergeCell ref="B92:B93"/>
    <mergeCell ref="A64:A69"/>
    <mergeCell ref="B86:B87"/>
    <mergeCell ref="A57:A58"/>
    <mergeCell ref="B55:B56"/>
    <mergeCell ref="O59:O60"/>
    <mergeCell ref="A51:A52"/>
    <mergeCell ref="N41:N42"/>
    <mergeCell ref="O35:O36"/>
    <mergeCell ref="B90:B91"/>
    <mergeCell ref="O55:O56"/>
  </mergeCells>
  <hyperlinks>
    <hyperlink ref="B4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5"/>
  <sheetViews>
    <sheetView zoomScale="110" zoomScaleNormal="110" zoomScaleSheetLayoutView="70" zoomScalePageLayoutView="70" workbookViewId="0">
      <pane xSplit="2" ySplit="2" topLeftCell="C250" activePane="bottomRight" state="frozen"/>
      <selection pane="topRight" activeCell="C1" sqref="C1"/>
      <selection pane="bottomLeft" activeCell="A3" sqref="A3"/>
      <selection pane="bottomRight" activeCell="C260" sqref="C260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customHeight="1" thickBot="1">
      <c r="A4" s="136"/>
      <c r="B4" s="283" t="s">
        <v>220</v>
      </c>
      <c r="C4" s="283"/>
      <c r="D4" s="283"/>
      <c r="E4" s="283"/>
      <c r="F4" s="283"/>
      <c r="G4" s="400"/>
    </row>
    <row r="5" spans="1:7" ht="18.600000000000001" customHeight="1">
      <c r="A5" s="250" t="s">
        <v>240</v>
      </c>
      <c r="B5" s="280" t="s">
        <v>347</v>
      </c>
      <c r="C5" s="281" t="s">
        <v>239</v>
      </c>
      <c r="D5" s="247" t="s">
        <v>238</v>
      </c>
      <c r="E5" s="140">
        <v>15</v>
      </c>
      <c r="F5" s="149">
        <v>635</v>
      </c>
      <c r="G5" s="157">
        <f>F5/E5</f>
        <v>42.333333333333336</v>
      </c>
    </row>
    <row r="6" spans="1:7" ht="18.600000000000001" customHeight="1">
      <c r="A6" s="251"/>
      <c r="B6" s="288"/>
      <c r="C6" s="271"/>
      <c r="D6" s="248"/>
      <c r="E6" s="141">
        <v>25</v>
      </c>
      <c r="F6" s="150">
        <v>1054</v>
      </c>
      <c r="G6" s="158">
        <f>F6/E6</f>
        <v>42.16</v>
      </c>
    </row>
    <row r="7" spans="1:7" ht="18.600000000000001" customHeight="1" thickBot="1">
      <c r="A7" s="252"/>
      <c r="B7" s="291"/>
      <c r="C7" s="272"/>
      <c r="D7" s="249"/>
      <c r="E7" s="142">
        <v>45</v>
      </c>
      <c r="F7" s="151">
        <v>1754</v>
      </c>
      <c r="G7" s="159">
        <f t="shared" ref="G7" si="0">F7/E7</f>
        <v>38.977777777777774</v>
      </c>
    </row>
    <row r="8" spans="1:7">
      <c r="A8" s="310" t="s">
        <v>241</v>
      </c>
      <c r="B8" s="241" t="s">
        <v>348</v>
      </c>
      <c r="C8" s="281" t="s">
        <v>199</v>
      </c>
      <c r="D8" s="247" t="s">
        <v>238</v>
      </c>
      <c r="E8" s="140">
        <v>7.5</v>
      </c>
      <c r="F8" s="149">
        <v>566.02</v>
      </c>
      <c r="G8" s="157">
        <v>75.469333333333324</v>
      </c>
    </row>
    <row r="9" spans="1:7" s="122" customFormat="1">
      <c r="A9" s="311"/>
      <c r="B9" s="309"/>
      <c r="C9" s="271"/>
      <c r="D9" s="248"/>
      <c r="E9" s="141">
        <v>15</v>
      </c>
      <c r="F9" s="150">
        <v>1072.68</v>
      </c>
      <c r="G9" s="158">
        <v>71.512</v>
      </c>
    </row>
    <row r="10" spans="1:7" s="122" customFormat="1">
      <c r="A10" s="311"/>
      <c r="B10" s="309"/>
      <c r="C10" s="271"/>
      <c r="D10" s="248"/>
      <c r="E10" s="141">
        <v>25</v>
      </c>
      <c r="F10" s="150">
        <v>1782.74</v>
      </c>
      <c r="G10" s="158">
        <v>71.309600000000003</v>
      </c>
    </row>
    <row r="11" spans="1:7" s="122" customFormat="1" ht="15" thickBot="1">
      <c r="A11" s="312"/>
      <c r="B11" s="321"/>
      <c r="C11" s="272"/>
      <c r="D11" s="249"/>
      <c r="E11" s="142">
        <v>45</v>
      </c>
      <c r="F11" s="151">
        <v>3066.94</v>
      </c>
      <c r="G11" s="159">
        <v>68.154222222222216</v>
      </c>
    </row>
    <row r="12" spans="1:7" s="122" customFormat="1">
      <c r="A12" s="310" t="s">
        <v>242</v>
      </c>
      <c r="B12" s="241" t="s">
        <v>349</v>
      </c>
      <c r="C12" s="281" t="s">
        <v>200</v>
      </c>
      <c r="D12" s="292" t="s">
        <v>238</v>
      </c>
      <c r="E12" s="143">
        <v>7.5</v>
      </c>
      <c r="F12" s="149">
        <v>840.42</v>
      </c>
      <c r="G12" s="157">
        <v>112.056</v>
      </c>
    </row>
    <row r="13" spans="1:7" s="122" customFormat="1">
      <c r="A13" s="311"/>
      <c r="B13" s="309"/>
      <c r="C13" s="271"/>
      <c r="D13" s="292"/>
      <c r="E13" s="144">
        <v>15</v>
      </c>
      <c r="F13" s="150">
        <v>1621.48</v>
      </c>
      <c r="G13" s="158">
        <v>108.09866666666667</v>
      </c>
    </row>
    <row r="14" spans="1:7" s="122" customFormat="1">
      <c r="A14" s="311"/>
      <c r="B14" s="309"/>
      <c r="C14" s="271"/>
      <c r="D14" s="292"/>
      <c r="E14" s="144">
        <v>25</v>
      </c>
      <c r="F14" s="150">
        <v>2697.4</v>
      </c>
      <c r="G14" s="158">
        <v>107.896</v>
      </c>
    </row>
    <row r="15" spans="1:7" s="122" customFormat="1" ht="15" thickBot="1">
      <c r="A15" s="312"/>
      <c r="B15" s="321"/>
      <c r="C15" s="272"/>
      <c r="D15" s="292"/>
      <c r="E15" s="145">
        <v>45</v>
      </c>
      <c r="F15" s="151">
        <v>4713.32</v>
      </c>
      <c r="G15" s="159">
        <v>104.74044444444444</v>
      </c>
    </row>
    <row r="16" spans="1:7" s="122" customFormat="1">
      <c r="A16" s="310" t="s">
        <v>374</v>
      </c>
      <c r="B16" s="241" t="s">
        <v>372</v>
      </c>
      <c r="C16" s="281" t="s">
        <v>373</v>
      </c>
      <c r="D16" s="247" t="s">
        <v>238</v>
      </c>
      <c r="E16" s="143">
        <v>7.5</v>
      </c>
      <c r="F16" s="149">
        <v>840.42</v>
      </c>
      <c r="G16" s="157">
        <v>112.056</v>
      </c>
    </row>
    <row r="17" spans="1:7" s="122" customFormat="1">
      <c r="A17" s="311"/>
      <c r="B17" s="309"/>
      <c r="C17" s="271"/>
      <c r="D17" s="248"/>
      <c r="E17" s="144">
        <v>15</v>
      </c>
      <c r="F17" s="150">
        <v>1621.48</v>
      </c>
      <c r="G17" s="158">
        <v>108.09866666666667</v>
      </c>
    </row>
    <row r="18" spans="1:7" s="122" customFormat="1">
      <c r="A18" s="311"/>
      <c r="B18" s="309"/>
      <c r="C18" s="271"/>
      <c r="D18" s="248"/>
      <c r="E18" s="144">
        <v>25</v>
      </c>
      <c r="F18" s="150">
        <v>2697.4</v>
      </c>
      <c r="G18" s="158">
        <v>107.896</v>
      </c>
    </row>
    <row r="19" spans="1:7" s="122" customFormat="1" ht="15" thickBot="1">
      <c r="A19" s="312"/>
      <c r="B19" s="321"/>
      <c r="C19" s="272"/>
      <c r="D19" s="249"/>
      <c r="E19" s="145">
        <v>45</v>
      </c>
      <c r="F19" s="151">
        <v>4713.32</v>
      </c>
      <c r="G19" s="159">
        <v>104.74044444444444</v>
      </c>
    </row>
    <row r="20" spans="1:7" s="122" customFormat="1">
      <c r="A20" s="239" t="s">
        <v>243</v>
      </c>
      <c r="B20" s="241" t="s">
        <v>350</v>
      </c>
      <c r="C20" s="281" t="s">
        <v>206</v>
      </c>
      <c r="D20" s="247" t="s">
        <v>238</v>
      </c>
      <c r="E20" s="146">
        <v>7.5</v>
      </c>
      <c r="F20" s="152">
        <v>1126.26</v>
      </c>
      <c r="G20" s="160">
        <v>150.16800000000001</v>
      </c>
    </row>
    <row r="21" spans="1:7" s="122" customFormat="1">
      <c r="A21" s="239"/>
      <c r="B21" s="242"/>
      <c r="C21" s="271"/>
      <c r="D21" s="248"/>
      <c r="E21" s="147">
        <v>15</v>
      </c>
      <c r="F21" s="150">
        <v>2193.16</v>
      </c>
      <c r="G21" s="158">
        <v>146.21066666666667</v>
      </c>
    </row>
    <row r="22" spans="1:7" s="122" customFormat="1">
      <c r="A22" s="239"/>
      <c r="B22" s="242"/>
      <c r="C22" s="271"/>
      <c r="D22" s="248"/>
      <c r="E22" s="147">
        <v>25</v>
      </c>
      <c r="F22" s="150">
        <v>3650.18</v>
      </c>
      <c r="G22" s="158">
        <v>146.00719999999998</v>
      </c>
    </row>
    <row r="23" spans="1:7" s="122" customFormat="1" ht="15" thickBot="1">
      <c r="A23" s="239"/>
      <c r="B23" s="243"/>
      <c r="C23" s="272"/>
      <c r="D23" s="249"/>
      <c r="E23" s="147">
        <v>45</v>
      </c>
      <c r="F23" s="151">
        <v>6428.34</v>
      </c>
      <c r="G23" s="159">
        <v>142.852</v>
      </c>
    </row>
    <row r="24" spans="1:7" ht="18.600000000000001" thickBot="1">
      <c r="A24" s="161"/>
      <c r="B24" s="329" t="s">
        <v>248</v>
      </c>
      <c r="C24" s="329"/>
      <c r="D24" s="329"/>
      <c r="E24" s="329"/>
      <c r="F24" s="329"/>
      <c r="G24" s="401"/>
    </row>
    <row r="25" spans="1:7" s="123" customFormat="1">
      <c r="A25" s="238" t="s">
        <v>244</v>
      </c>
      <c r="B25" s="326" t="s">
        <v>351</v>
      </c>
      <c r="C25" s="244" t="s">
        <v>245</v>
      </c>
      <c r="D25" s="247" t="s">
        <v>238</v>
      </c>
      <c r="E25" s="137">
        <v>15</v>
      </c>
      <c r="F25" s="149">
        <v>772.2</v>
      </c>
      <c r="G25" s="157">
        <v>51.480000000000004</v>
      </c>
    </row>
    <row r="26" spans="1:7" s="123" customFormat="1">
      <c r="A26" s="239"/>
      <c r="B26" s="327"/>
      <c r="C26" s="245"/>
      <c r="D26" s="248"/>
      <c r="E26" s="162">
        <v>25</v>
      </c>
      <c r="F26" s="150">
        <v>1281.94</v>
      </c>
      <c r="G26" s="158">
        <v>51.2776</v>
      </c>
    </row>
    <row r="27" spans="1:7" s="123" customFormat="1" ht="15" thickBot="1">
      <c r="A27" s="300"/>
      <c r="B27" s="328"/>
      <c r="C27" s="315"/>
      <c r="D27" s="249"/>
      <c r="E27" s="138">
        <v>45</v>
      </c>
      <c r="F27" s="164">
        <v>2165.5</v>
      </c>
      <c r="G27" s="165">
        <v>48.12222222222222</v>
      </c>
    </row>
    <row r="28" spans="1:7" s="123" customFormat="1">
      <c r="A28" s="238" t="s">
        <v>246</v>
      </c>
      <c r="B28" s="241" t="s">
        <v>352</v>
      </c>
      <c r="C28" s="244" t="s">
        <v>207</v>
      </c>
      <c r="D28" s="247" t="s">
        <v>238</v>
      </c>
      <c r="E28" s="166">
        <v>7.5</v>
      </c>
      <c r="F28" s="149">
        <v>685.88</v>
      </c>
      <c r="G28" s="157">
        <v>91.450666666666663</v>
      </c>
    </row>
    <row r="29" spans="1:7" s="123" customFormat="1">
      <c r="A29" s="239"/>
      <c r="B29" s="242"/>
      <c r="C29" s="245"/>
      <c r="D29" s="248"/>
      <c r="E29" s="147">
        <v>15</v>
      </c>
      <c r="F29" s="150">
        <v>1312.4</v>
      </c>
      <c r="G29" s="158">
        <v>87.493333333333339</v>
      </c>
    </row>
    <row r="30" spans="1:7" s="123" customFormat="1">
      <c r="A30" s="239"/>
      <c r="B30" s="242"/>
      <c r="C30" s="245"/>
      <c r="D30" s="248"/>
      <c r="E30" s="147">
        <v>25</v>
      </c>
      <c r="F30" s="150">
        <v>2182.2600000000002</v>
      </c>
      <c r="G30" s="158">
        <v>87.290400000000005</v>
      </c>
    </row>
    <row r="31" spans="1:7" s="123" customFormat="1" ht="15" thickBot="1">
      <c r="A31" s="240"/>
      <c r="B31" s="243"/>
      <c r="C31" s="246"/>
      <c r="D31" s="249"/>
      <c r="E31" s="163">
        <v>45</v>
      </c>
      <c r="F31" s="151">
        <v>3786.08</v>
      </c>
      <c r="G31" s="159">
        <v>84.135111111111115</v>
      </c>
    </row>
    <row r="32" spans="1:7" s="123" customFormat="1">
      <c r="A32" s="299" t="s">
        <v>247</v>
      </c>
      <c r="B32" s="282" t="s">
        <v>353</v>
      </c>
      <c r="C32" s="314" t="s">
        <v>208</v>
      </c>
      <c r="D32" s="247" t="s">
        <v>238</v>
      </c>
      <c r="E32" s="146">
        <v>7.5</v>
      </c>
      <c r="F32" s="152">
        <v>995.04</v>
      </c>
      <c r="G32" s="160">
        <v>132.672</v>
      </c>
    </row>
    <row r="33" spans="1:7" s="123" customFormat="1">
      <c r="A33" s="239"/>
      <c r="B33" s="242"/>
      <c r="C33" s="245"/>
      <c r="D33" s="248"/>
      <c r="E33" s="147">
        <v>15</v>
      </c>
      <c r="F33" s="150">
        <v>1930.72</v>
      </c>
      <c r="G33" s="158">
        <v>128.71466666666666</v>
      </c>
    </row>
    <row r="34" spans="1:7" s="123" customFormat="1">
      <c r="A34" s="239"/>
      <c r="B34" s="242"/>
      <c r="C34" s="245"/>
      <c r="D34" s="248"/>
      <c r="E34" s="147">
        <v>25</v>
      </c>
      <c r="F34" s="150">
        <v>3212.78</v>
      </c>
      <c r="G34" s="158">
        <v>128.5112</v>
      </c>
    </row>
    <row r="35" spans="1:7" s="123" customFormat="1" ht="15" thickBot="1">
      <c r="A35" s="300"/>
      <c r="B35" s="286"/>
      <c r="C35" s="315"/>
      <c r="D35" s="249"/>
      <c r="E35" s="167">
        <v>45</v>
      </c>
      <c r="F35" s="164">
        <v>5641.02</v>
      </c>
      <c r="G35" s="165">
        <v>125.35600000000001</v>
      </c>
    </row>
    <row r="36" spans="1:7" s="123" customFormat="1">
      <c r="A36" s="238" t="s">
        <v>375</v>
      </c>
      <c r="B36" s="241" t="s">
        <v>376</v>
      </c>
      <c r="C36" s="244" t="s">
        <v>377</v>
      </c>
      <c r="D36" s="247" t="s">
        <v>238</v>
      </c>
      <c r="E36" s="166">
        <v>7.5</v>
      </c>
      <c r="F36" s="149">
        <v>995.04</v>
      </c>
      <c r="G36" s="157">
        <v>132.672</v>
      </c>
    </row>
    <row r="37" spans="1:7" s="123" customFormat="1">
      <c r="A37" s="239"/>
      <c r="B37" s="242"/>
      <c r="C37" s="245"/>
      <c r="D37" s="248"/>
      <c r="E37" s="147">
        <v>15</v>
      </c>
      <c r="F37" s="150">
        <v>1930.72</v>
      </c>
      <c r="G37" s="158">
        <v>128.71466666666666</v>
      </c>
    </row>
    <row r="38" spans="1:7" s="123" customFormat="1">
      <c r="A38" s="239"/>
      <c r="B38" s="242"/>
      <c r="C38" s="245"/>
      <c r="D38" s="248"/>
      <c r="E38" s="147">
        <v>25</v>
      </c>
      <c r="F38" s="150">
        <v>3212.78</v>
      </c>
      <c r="G38" s="158">
        <v>128.5112</v>
      </c>
    </row>
    <row r="39" spans="1:7" s="123" customFormat="1" ht="15" thickBot="1">
      <c r="A39" s="240"/>
      <c r="B39" s="243"/>
      <c r="C39" s="246"/>
      <c r="D39" s="249"/>
      <c r="E39" s="163">
        <v>45</v>
      </c>
      <c r="F39" s="151">
        <v>5641.02</v>
      </c>
      <c r="G39" s="159">
        <v>125.35600000000001</v>
      </c>
    </row>
    <row r="40" spans="1:7" s="123" customFormat="1">
      <c r="A40" s="238" t="s">
        <v>249</v>
      </c>
      <c r="B40" s="241" t="s">
        <v>354</v>
      </c>
      <c r="C40" s="244" t="s">
        <v>201</v>
      </c>
      <c r="D40" s="247" t="s">
        <v>238</v>
      </c>
      <c r="E40" s="166">
        <v>7.5</v>
      </c>
      <c r="F40" s="149">
        <v>1372.8</v>
      </c>
      <c r="G40" s="157">
        <v>183.04</v>
      </c>
    </row>
    <row r="41" spans="1:7" s="123" customFormat="1">
      <c r="A41" s="239"/>
      <c r="B41" s="242"/>
      <c r="C41" s="245"/>
      <c r="D41" s="248"/>
      <c r="E41" s="147">
        <v>15</v>
      </c>
      <c r="F41" s="150">
        <v>2686.22</v>
      </c>
      <c r="G41" s="158">
        <v>179.08133333333333</v>
      </c>
    </row>
    <row r="42" spans="1:7" s="123" customFormat="1">
      <c r="A42" s="239"/>
      <c r="B42" s="242"/>
      <c r="C42" s="245"/>
      <c r="D42" s="248"/>
      <c r="E42" s="147">
        <v>25</v>
      </c>
      <c r="F42" s="150">
        <v>4471.96</v>
      </c>
      <c r="G42" s="158">
        <v>178.8784</v>
      </c>
    </row>
    <row r="43" spans="1:7" s="123" customFormat="1" ht="15" thickBot="1">
      <c r="A43" s="240"/>
      <c r="B43" s="243"/>
      <c r="C43" s="246"/>
      <c r="D43" s="249"/>
      <c r="E43" s="163">
        <v>45</v>
      </c>
      <c r="F43" s="151">
        <v>7907.54</v>
      </c>
      <c r="G43" s="159">
        <v>175.72311111111111</v>
      </c>
    </row>
    <row r="44" spans="1:7" s="120" customFormat="1" ht="18.600000000000001" thickBot="1">
      <c r="A44" s="168"/>
      <c r="B44" s="313" t="s">
        <v>250</v>
      </c>
      <c r="C44" s="313"/>
      <c r="D44" s="313"/>
      <c r="E44" s="313"/>
      <c r="F44" s="313"/>
      <c r="G44" s="402"/>
    </row>
    <row r="45" spans="1:7" s="123" customFormat="1">
      <c r="A45" s="238" t="s">
        <v>251</v>
      </c>
      <c r="B45" s="241" t="s">
        <v>355</v>
      </c>
      <c r="C45" s="244" t="s">
        <v>209</v>
      </c>
      <c r="D45" s="247" t="s">
        <v>238</v>
      </c>
      <c r="E45" s="166">
        <v>7</v>
      </c>
      <c r="F45" s="149">
        <v>1883.62</v>
      </c>
      <c r="G45" s="157">
        <v>269.08857142857141</v>
      </c>
    </row>
    <row r="46" spans="1:7" s="123" customFormat="1">
      <c r="A46" s="239"/>
      <c r="B46" s="242"/>
      <c r="C46" s="245"/>
      <c r="D46" s="248"/>
      <c r="E46" s="147">
        <v>14</v>
      </c>
      <c r="F46" s="150">
        <v>3707.88</v>
      </c>
      <c r="G46" s="158">
        <v>264.84857142857146</v>
      </c>
    </row>
    <row r="47" spans="1:7" s="123" customFormat="1">
      <c r="A47" s="239"/>
      <c r="B47" s="242"/>
      <c r="C47" s="245"/>
      <c r="D47" s="248"/>
      <c r="E47" s="147">
        <v>23</v>
      </c>
      <c r="F47" s="150">
        <v>6091.88</v>
      </c>
      <c r="G47" s="158">
        <v>264.86434782608694</v>
      </c>
    </row>
    <row r="48" spans="1:7" s="123" customFormat="1" ht="15" thickBot="1">
      <c r="A48" s="300"/>
      <c r="B48" s="286"/>
      <c r="C48" s="315"/>
      <c r="D48" s="249"/>
      <c r="E48" s="167">
        <v>42</v>
      </c>
      <c r="F48" s="164">
        <v>10972.5</v>
      </c>
      <c r="G48" s="165">
        <v>261.25</v>
      </c>
    </row>
    <row r="49" spans="1:7" s="123" customFormat="1">
      <c r="A49" s="238" t="s">
        <v>254</v>
      </c>
      <c r="B49" s="241" t="s">
        <v>356</v>
      </c>
      <c r="C49" s="244" t="s">
        <v>209</v>
      </c>
      <c r="D49" s="247" t="s">
        <v>238</v>
      </c>
      <c r="E49" s="137">
        <v>7</v>
      </c>
      <c r="F49" s="149">
        <v>1036.5999999999999</v>
      </c>
      <c r="G49" s="157">
        <v>148.08571428571426</v>
      </c>
    </row>
    <row r="50" spans="1:7" s="123" customFormat="1">
      <c r="A50" s="239"/>
      <c r="B50" s="242"/>
      <c r="C50" s="245"/>
      <c r="D50" s="248"/>
      <c r="E50" s="162">
        <v>14</v>
      </c>
      <c r="F50" s="150">
        <v>2013.86</v>
      </c>
      <c r="G50" s="158">
        <v>143.84714285714284</v>
      </c>
    </row>
    <row r="51" spans="1:7" s="123" customFormat="1">
      <c r="A51" s="239"/>
      <c r="B51" s="242"/>
      <c r="C51" s="245"/>
      <c r="D51" s="248"/>
      <c r="E51" s="162">
        <v>23</v>
      </c>
      <c r="F51" s="150">
        <v>3308.86</v>
      </c>
      <c r="G51" s="158">
        <v>143.86347826086958</v>
      </c>
    </row>
    <row r="52" spans="1:7" s="123" customFormat="1" ht="15" thickBot="1">
      <c r="A52" s="240"/>
      <c r="B52" s="243"/>
      <c r="C52" s="246"/>
      <c r="D52" s="249"/>
      <c r="E52" s="170">
        <v>42</v>
      </c>
      <c r="F52" s="151">
        <v>5890.44</v>
      </c>
      <c r="G52" s="159">
        <v>140.24857142857141</v>
      </c>
    </row>
    <row r="53" spans="1:7" s="123" customFormat="1">
      <c r="A53" s="299" t="s">
        <v>252</v>
      </c>
      <c r="B53" s="282" t="s">
        <v>357</v>
      </c>
      <c r="C53" s="314" t="s">
        <v>210</v>
      </c>
      <c r="D53" s="247" t="s">
        <v>238</v>
      </c>
      <c r="E53" s="173">
        <v>7.5</v>
      </c>
      <c r="F53" s="152">
        <v>1493.64</v>
      </c>
      <c r="G53" s="160">
        <v>199.15200000000002</v>
      </c>
    </row>
    <row r="54" spans="1:7" s="123" customFormat="1">
      <c r="A54" s="239"/>
      <c r="B54" s="242"/>
      <c r="C54" s="245"/>
      <c r="D54" s="248"/>
      <c r="E54" s="162">
        <v>15</v>
      </c>
      <c r="F54" s="150">
        <v>2927.9</v>
      </c>
      <c r="G54" s="158">
        <v>195.19333333333333</v>
      </c>
    </row>
    <row r="55" spans="1:7" s="123" customFormat="1">
      <c r="A55" s="239"/>
      <c r="B55" s="242"/>
      <c r="C55" s="245"/>
      <c r="D55" s="248"/>
      <c r="E55" s="162">
        <v>25</v>
      </c>
      <c r="F55" s="150">
        <v>4874.78</v>
      </c>
      <c r="G55" s="158">
        <v>194.99119999999999</v>
      </c>
    </row>
    <row r="56" spans="1:7" s="123" customFormat="1" ht="15" thickBot="1">
      <c r="A56" s="300"/>
      <c r="B56" s="286"/>
      <c r="C56" s="315"/>
      <c r="D56" s="249"/>
      <c r="E56" s="138">
        <v>45</v>
      </c>
      <c r="F56" s="164">
        <v>8632.6</v>
      </c>
      <c r="G56" s="165">
        <v>191.83555555555557</v>
      </c>
    </row>
    <row r="57" spans="1:7" s="123" customFormat="1">
      <c r="A57" s="238" t="s">
        <v>253</v>
      </c>
      <c r="B57" s="241" t="s">
        <v>358</v>
      </c>
      <c r="C57" s="244" t="s">
        <v>204</v>
      </c>
      <c r="D57" s="247" t="s">
        <v>238</v>
      </c>
      <c r="E57" s="137">
        <v>6</v>
      </c>
      <c r="F57" s="176">
        <v>1987.04</v>
      </c>
      <c r="G57" s="177">
        <v>331.17333333333335</v>
      </c>
    </row>
    <row r="58" spans="1:7" s="123" customFormat="1">
      <c r="A58" s="239"/>
      <c r="B58" s="242"/>
      <c r="C58" s="245"/>
      <c r="D58" s="248"/>
      <c r="E58" s="162">
        <v>12</v>
      </c>
      <c r="F58" s="171">
        <v>3914.7</v>
      </c>
      <c r="G58" s="172">
        <v>326.22499999999997</v>
      </c>
    </row>
    <row r="59" spans="1:7" s="123" customFormat="1">
      <c r="A59" s="239"/>
      <c r="B59" s="242"/>
      <c r="C59" s="245"/>
      <c r="D59" s="248"/>
      <c r="E59" s="162">
        <v>22</v>
      </c>
      <c r="F59" s="171">
        <v>7133.8</v>
      </c>
      <c r="G59" s="172">
        <v>324.26363636363635</v>
      </c>
    </row>
    <row r="60" spans="1:7" s="123" customFormat="1" ht="15" thickBot="1">
      <c r="A60" s="240"/>
      <c r="B60" s="243"/>
      <c r="C60" s="246"/>
      <c r="D60" s="249"/>
      <c r="E60" s="170">
        <v>36</v>
      </c>
      <c r="F60" s="178">
        <v>11593</v>
      </c>
      <c r="G60" s="179">
        <v>322.02777777777777</v>
      </c>
    </row>
    <row r="61" spans="1:7" s="123" customFormat="1">
      <c r="A61" s="299" t="s">
        <v>255</v>
      </c>
      <c r="B61" s="282" t="s">
        <v>398</v>
      </c>
      <c r="C61" s="314" t="s">
        <v>211</v>
      </c>
      <c r="D61" s="247" t="s">
        <v>238</v>
      </c>
      <c r="E61" s="173">
        <v>6</v>
      </c>
      <c r="F61" s="174">
        <v>2363.6999999999998</v>
      </c>
      <c r="G61" s="175">
        <v>393.95</v>
      </c>
    </row>
    <row r="62" spans="1:7" s="123" customFormat="1">
      <c r="A62" s="239"/>
      <c r="B62" s="242"/>
      <c r="C62" s="245"/>
      <c r="D62" s="248"/>
      <c r="E62" s="162">
        <v>12</v>
      </c>
      <c r="F62" s="171">
        <v>4668.04</v>
      </c>
      <c r="G62" s="172">
        <v>389.00333333333333</v>
      </c>
    </row>
    <row r="63" spans="1:7" s="123" customFormat="1">
      <c r="A63" s="239"/>
      <c r="B63" s="242"/>
      <c r="C63" s="245"/>
      <c r="D63" s="248"/>
      <c r="E63" s="162">
        <v>22</v>
      </c>
      <c r="F63" s="171">
        <v>8514.9</v>
      </c>
      <c r="G63" s="172">
        <v>387.04090909090905</v>
      </c>
    </row>
    <row r="64" spans="1:7" s="123" customFormat="1" ht="15" thickBot="1">
      <c r="A64" s="300"/>
      <c r="B64" s="286"/>
      <c r="C64" s="315"/>
      <c r="D64" s="249"/>
      <c r="E64" s="138">
        <v>36</v>
      </c>
      <c r="F64" s="180">
        <v>13852.98</v>
      </c>
      <c r="G64" s="181">
        <v>384.80500000000001</v>
      </c>
    </row>
    <row r="65" spans="1:7" ht="18.600000000000001" customHeight="1">
      <c r="A65" s="238" t="s">
        <v>256</v>
      </c>
      <c r="B65" s="241" t="s">
        <v>399</v>
      </c>
      <c r="C65" s="244" t="s">
        <v>213</v>
      </c>
      <c r="D65" s="247" t="s">
        <v>238</v>
      </c>
      <c r="E65" s="137">
        <v>6</v>
      </c>
      <c r="F65" s="176">
        <v>984.44</v>
      </c>
      <c r="G65" s="177">
        <v>164.07333333333335</v>
      </c>
    </row>
    <row r="66" spans="1:7" ht="18.600000000000001" customHeight="1">
      <c r="A66" s="239"/>
      <c r="B66" s="242"/>
      <c r="C66" s="245"/>
      <c r="D66" s="248"/>
      <c r="E66" s="169">
        <v>12</v>
      </c>
      <c r="F66" s="171">
        <v>1909.5</v>
      </c>
      <c r="G66" s="172">
        <v>159.125</v>
      </c>
    </row>
    <row r="67" spans="1:7" ht="18.600000000000001" customHeight="1">
      <c r="A67" s="239"/>
      <c r="B67" s="242"/>
      <c r="C67" s="245"/>
      <c r="D67" s="248"/>
      <c r="E67" s="169">
        <v>23</v>
      </c>
      <c r="F67" s="171">
        <v>3597.66</v>
      </c>
      <c r="G67" s="172">
        <v>156.41999999999999</v>
      </c>
    </row>
    <row r="68" spans="1:7" ht="18.600000000000001" customHeight="1" thickBot="1">
      <c r="A68" s="240"/>
      <c r="B68" s="243"/>
      <c r="C68" s="246"/>
      <c r="D68" s="249"/>
      <c r="E68" s="182">
        <v>36</v>
      </c>
      <c r="F68" s="178">
        <v>5577.38</v>
      </c>
      <c r="G68" s="179">
        <v>154.92722222222221</v>
      </c>
    </row>
    <row r="69" spans="1:7" ht="18.600000000000001" customHeight="1">
      <c r="A69" s="299" t="s">
        <v>257</v>
      </c>
      <c r="B69" s="282" t="s">
        <v>359</v>
      </c>
      <c r="C69" s="314" t="s">
        <v>265</v>
      </c>
      <c r="D69" s="247" t="s">
        <v>238</v>
      </c>
      <c r="E69" s="173">
        <v>6</v>
      </c>
      <c r="F69" s="174">
        <v>1762.38</v>
      </c>
      <c r="G69" s="175">
        <v>293.73</v>
      </c>
    </row>
    <row r="70" spans="1:7" ht="18.600000000000001" customHeight="1">
      <c r="A70" s="239"/>
      <c r="B70" s="242"/>
      <c r="C70" s="245"/>
      <c r="D70" s="248"/>
      <c r="E70" s="169">
        <v>12</v>
      </c>
      <c r="F70" s="171">
        <v>3465.4</v>
      </c>
      <c r="G70" s="172">
        <v>288.78333333333336</v>
      </c>
    </row>
    <row r="71" spans="1:7" ht="18.600000000000001" customHeight="1">
      <c r="A71" s="239"/>
      <c r="B71" s="242"/>
      <c r="C71" s="245"/>
      <c r="D71" s="248"/>
      <c r="E71" s="169">
        <v>22</v>
      </c>
      <c r="F71" s="171">
        <v>6310.06</v>
      </c>
      <c r="G71" s="172">
        <v>286.82090909090908</v>
      </c>
    </row>
    <row r="72" spans="1:7" ht="18.600000000000001" customHeight="1" thickBot="1">
      <c r="A72" s="300"/>
      <c r="B72" s="286"/>
      <c r="C72" s="315"/>
      <c r="D72" s="249"/>
      <c r="E72" s="183">
        <v>36</v>
      </c>
      <c r="F72" s="180">
        <v>10245.08</v>
      </c>
      <c r="G72" s="181">
        <v>284.58555555555557</v>
      </c>
    </row>
    <row r="73" spans="1:7" ht="19.2" customHeight="1">
      <c r="A73" s="238" t="s">
        <v>258</v>
      </c>
      <c r="B73" s="241" t="s">
        <v>361</v>
      </c>
      <c r="C73" s="244" t="s">
        <v>262</v>
      </c>
      <c r="D73" s="316" t="s">
        <v>238</v>
      </c>
      <c r="E73" s="184">
        <v>1</v>
      </c>
      <c r="F73" s="176">
        <v>220</v>
      </c>
      <c r="G73" s="177">
        <v>220</v>
      </c>
    </row>
    <row r="74" spans="1:7" ht="19.2" customHeight="1">
      <c r="A74" s="239"/>
      <c r="B74" s="242"/>
      <c r="C74" s="245"/>
      <c r="D74" s="317"/>
      <c r="E74" s="162">
        <v>7.5</v>
      </c>
      <c r="F74" s="171">
        <v>1575</v>
      </c>
      <c r="G74" s="172">
        <v>210</v>
      </c>
    </row>
    <row r="75" spans="1:7" ht="19.2" customHeight="1">
      <c r="A75" s="239"/>
      <c r="B75" s="242"/>
      <c r="C75" s="245"/>
      <c r="D75" s="317"/>
      <c r="E75" s="162">
        <v>15</v>
      </c>
      <c r="F75" s="171">
        <v>3134</v>
      </c>
      <c r="G75" s="172">
        <v>208.93333333333334</v>
      </c>
    </row>
    <row r="76" spans="1:7" s="123" customFormat="1" ht="19.2" customHeight="1" thickBot="1">
      <c r="A76" s="240"/>
      <c r="B76" s="243"/>
      <c r="C76" s="246"/>
      <c r="D76" s="318"/>
      <c r="E76" s="170">
        <v>45</v>
      </c>
      <c r="F76" s="178">
        <v>9000</v>
      </c>
      <c r="G76" s="179">
        <v>200</v>
      </c>
    </row>
    <row r="77" spans="1:7" s="123" customFormat="1" ht="21" customHeight="1">
      <c r="A77" s="299" t="s">
        <v>261</v>
      </c>
      <c r="B77" s="282" t="s">
        <v>360</v>
      </c>
      <c r="C77" s="314" t="s">
        <v>263</v>
      </c>
      <c r="D77" s="319" t="s">
        <v>238</v>
      </c>
      <c r="E77" s="173">
        <v>1</v>
      </c>
      <c r="F77" s="174">
        <v>354.18</v>
      </c>
      <c r="G77" s="175">
        <v>354.18</v>
      </c>
    </row>
    <row r="78" spans="1:7" s="123" customFormat="1" ht="21" customHeight="1">
      <c r="A78" s="239"/>
      <c r="B78" s="242"/>
      <c r="C78" s="245"/>
      <c r="D78" s="317"/>
      <c r="E78" s="162">
        <v>6</v>
      </c>
      <c r="F78" s="171">
        <v>1987.04</v>
      </c>
      <c r="G78" s="172">
        <v>331.17333333333335</v>
      </c>
    </row>
    <row r="79" spans="1:7" s="123" customFormat="1" ht="21" customHeight="1">
      <c r="A79" s="239"/>
      <c r="B79" s="242"/>
      <c r="C79" s="245"/>
      <c r="D79" s="317"/>
      <c r="E79" s="162">
        <v>12</v>
      </c>
      <c r="F79" s="171">
        <v>3914.7</v>
      </c>
      <c r="G79" s="172">
        <v>326.22499999999997</v>
      </c>
    </row>
    <row r="80" spans="1:7" s="123" customFormat="1" ht="21" customHeight="1" thickBot="1">
      <c r="A80" s="300"/>
      <c r="B80" s="286"/>
      <c r="C80" s="315"/>
      <c r="D80" s="320"/>
      <c r="E80" s="138">
        <v>36</v>
      </c>
      <c r="F80" s="180">
        <v>11593</v>
      </c>
      <c r="G80" s="181">
        <v>322.02777777777777</v>
      </c>
    </row>
    <row r="81" spans="1:7" s="123" customFormat="1" ht="15.6" customHeight="1">
      <c r="A81" s="238" t="s">
        <v>266</v>
      </c>
      <c r="B81" s="241" t="s">
        <v>362</v>
      </c>
      <c r="C81" s="244" t="s">
        <v>267</v>
      </c>
      <c r="D81" s="316" t="s">
        <v>238</v>
      </c>
      <c r="E81" s="137">
        <v>15</v>
      </c>
      <c r="F81" s="149">
        <v>635.14</v>
      </c>
      <c r="G81" s="157">
        <v>42.342666666666666</v>
      </c>
    </row>
    <row r="82" spans="1:7" s="123" customFormat="1" ht="15.6" customHeight="1">
      <c r="A82" s="239"/>
      <c r="B82" s="309"/>
      <c r="C82" s="245"/>
      <c r="D82" s="317"/>
      <c r="E82" s="162">
        <v>25</v>
      </c>
      <c r="F82" s="150">
        <v>1053.52</v>
      </c>
      <c r="G82" s="158">
        <v>42.140799999999999</v>
      </c>
    </row>
    <row r="83" spans="1:7" s="123" customFormat="1" ht="15.6" customHeight="1" thickBot="1">
      <c r="A83" s="240"/>
      <c r="B83" s="243"/>
      <c r="C83" s="246"/>
      <c r="D83" s="318"/>
      <c r="E83" s="170">
        <v>45</v>
      </c>
      <c r="F83" s="151">
        <v>1754.32</v>
      </c>
      <c r="G83" s="159">
        <v>38.984888888888889</v>
      </c>
    </row>
    <row r="84" spans="1:7" s="123" customFormat="1" ht="18.600000000000001" customHeight="1">
      <c r="A84" s="299" t="s">
        <v>268</v>
      </c>
      <c r="B84" s="282" t="s">
        <v>363</v>
      </c>
      <c r="C84" s="314" t="s">
        <v>269</v>
      </c>
      <c r="D84" s="319" t="s">
        <v>238</v>
      </c>
      <c r="E84" s="173">
        <v>7</v>
      </c>
      <c r="F84" s="174">
        <v>1752.66</v>
      </c>
      <c r="G84" s="175">
        <v>250.38000000000002</v>
      </c>
    </row>
    <row r="85" spans="1:7" s="123" customFormat="1" ht="18.600000000000001" customHeight="1">
      <c r="A85" s="239"/>
      <c r="B85" s="242"/>
      <c r="C85" s="245"/>
      <c r="D85" s="317"/>
      <c r="E85" s="162">
        <v>14</v>
      </c>
      <c r="F85" s="171">
        <v>3445.96</v>
      </c>
      <c r="G85" s="172">
        <v>246.14000000000001</v>
      </c>
    </row>
    <row r="86" spans="1:7" s="123" customFormat="1" ht="18.600000000000001" customHeight="1">
      <c r="A86" s="239"/>
      <c r="B86" s="242"/>
      <c r="C86" s="245"/>
      <c r="D86" s="317"/>
      <c r="E86" s="162">
        <v>23</v>
      </c>
      <c r="F86" s="171">
        <v>5661.62</v>
      </c>
      <c r="G86" s="172">
        <v>246.15739130434781</v>
      </c>
    </row>
    <row r="87" spans="1:7" s="123" customFormat="1" ht="18.600000000000001" customHeight="1" thickBot="1">
      <c r="A87" s="300"/>
      <c r="B87" s="286"/>
      <c r="C87" s="315"/>
      <c r="D87" s="320"/>
      <c r="E87" s="138">
        <v>42</v>
      </c>
      <c r="F87" s="180">
        <v>10186.780000000001</v>
      </c>
      <c r="G87" s="181">
        <v>242.54238095238097</v>
      </c>
    </row>
    <row r="88" spans="1:7" s="123" customFormat="1" ht="15" customHeight="1">
      <c r="A88" s="238" t="s">
        <v>270</v>
      </c>
      <c r="B88" s="241" t="s">
        <v>364</v>
      </c>
      <c r="C88" s="244" t="s">
        <v>267</v>
      </c>
      <c r="D88" s="316" t="s">
        <v>238</v>
      </c>
      <c r="E88" s="137">
        <v>7.5</v>
      </c>
      <c r="F88" s="149">
        <v>1214</v>
      </c>
      <c r="G88" s="157">
        <v>161.86666666666667</v>
      </c>
    </row>
    <row r="89" spans="1:7" s="123" customFormat="1" ht="15" customHeight="1">
      <c r="A89" s="239"/>
      <c r="B89" s="309"/>
      <c r="C89" s="245"/>
      <c r="D89" s="317"/>
      <c r="E89" s="162">
        <v>15</v>
      </c>
      <c r="F89" s="150">
        <v>2411</v>
      </c>
      <c r="G89" s="158">
        <v>160.73333333333332</v>
      </c>
    </row>
    <row r="90" spans="1:7" s="123" customFormat="1" ht="15" customHeight="1" thickBot="1">
      <c r="A90" s="240"/>
      <c r="B90" s="243"/>
      <c r="C90" s="246"/>
      <c r="D90" s="318"/>
      <c r="E90" s="170">
        <v>45</v>
      </c>
      <c r="F90" s="151">
        <v>7093</v>
      </c>
      <c r="G90" s="159">
        <v>157.62222222222223</v>
      </c>
    </row>
    <row r="91" spans="1:7" s="123" customFormat="1" ht="21" customHeight="1" thickBot="1">
      <c r="A91" s="168"/>
      <c r="B91" s="313" t="s">
        <v>259</v>
      </c>
      <c r="C91" s="313"/>
      <c r="D91" s="313"/>
      <c r="E91" s="313"/>
      <c r="F91" s="313"/>
      <c r="G91" s="402"/>
    </row>
    <row r="92" spans="1:7" s="123" customFormat="1" ht="18.600000000000001" customHeight="1">
      <c r="A92" s="238" t="s">
        <v>271</v>
      </c>
      <c r="B92" s="241" t="s">
        <v>365</v>
      </c>
      <c r="C92" s="244" t="s">
        <v>272</v>
      </c>
      <c r="D92" s="247" t="s">
        <v>238</v>
      </c>
      <c r="E92" s="137">
        <v>15</v>
      </c>
      <c r="F92" s="149">
        <v>1190.6400000000001</v>
      </c>
      <c r="G92" s="157">
        <v>79.376000000000005</v>
      </c>
    </row>
    <row r="93" spans="1:7" s="123" customFormat="1" ht="18.600000000000001" customHeight="1">
      <c r="A93" s="239"/>
      <c r="B93" s="309"/>
      <c r="C93" s="245"/>
      <c r="D93" s="248"/>
      <c r="E93" s="162">
        <v>25</v>
      </c>
      <c r="F93" s="150">
        <v>1979.32</v>
      </c>
      <c r="G93" s="158">
        <v>79.172799999999995</v>
      </c>
    </row>
    <row r="94" spans="1:7" s="123" customFormat="1" ht="18.600000000000001" customHeight="1" thickBot="1">
      <c r="A94" s="300"/>
      <c r="B94" s="286"/>
      <c r="C94" s="315"/>
      <c r="D94" s="249"/>
      <c r="E94" s="138">
        <v>45</v>
      </c>
      <c r="F94" s="164">
        <v>3420.78</v>
      </c>
      <c r="G94" s="165">
        <v>76.01733333333334</v>
      </c>
    </row>
    <row r="95" spans="1:7" s="123" customFormat="1" ht="21" customHeight="1">
      <c r="A95" s="310" t="s">
        <v>338</v>
      </c>
      <c r="B95" s="241" t="s">
        <v>366</v>
      </c>
      <c r="C95" s="244" t="s">
        <v>273</v>
      </c>
      <c r="D95" s="247" t="s">
        <v>238</v>
      </c>
      <c r="E95" s="137">
        <v>15</v>
      </c>
      <c r="F95" s="149">
        <v>506.6</v>
      </c>
      <c r="G95" s="157">
        <v>33.773333333333333</v>
      </c>
    </row>
    <row r="96" spans="1:7" s="123" customFormat="1" ht="21" customHeight="1">
      <c r="A96" s="311"/>
      <c r="B96" s="309"/>
      <c r="C96" s="245"/>
      <c r="D96" s="248"/>
      <c r="E96" s="162">
        <v>25</v>
      </c>
      <c r="F96" s="150">
        <v>839.26</v>
      </c>
      <c r="G96" s="158">
        <v>33.570399999999999</v>
      </c>
    </row>
    <row r="97" spans="1:7" s="123" customFormat="1" ht="21" customHeight="1" thickBot="1">
      <c r="A97" s="312"/>
      <c r="B97" s="243"/>
      <c r="C97" s="246"/>
      <c r="D97" s="249"/>
      <c r="E97" s="170">
        <v>45</v>
      </c>
      <c r="F97" s="151">
        <v>1368.66</v>
      </c>
      <c r="G97" s="159">
        <v>30.414666666666669</v>
      </c>
    </row>
    <row r="98" spans="1:7" s="123" customFormat="1" ht="18" customHeight="1">
      <c r="A98" s="299" t="s">
        <v>274</v>
      </c>
      <c r="B98" s="282" t="s">
        <v>367</v>
      </c>
      <c r="C98" s="314" t="s">
        <v>275</v>
      </c>
      <c r="D98" s="247" t="s">
        <v>238</v>
      </c>
      <c r="E98" s="173">
        <v>16</v>
      </c>
      <c r="F98" s="152">
        <v>773.02</v>
      </c>
      <c r="G98" s="160">
        <v>48.313749999999999</v>
      </c>
    </row>
    <row r="99" spans="1:7" s="123" customFormat="1" ht="18" customHeight="1">
      <c r="A99" s="239"/>
      <c r="B99" s="309"/>
      <c r="C99" s="245"/>
      <c r="D99" s="248"/>
      <c r="E99" s="162">
        <v>28</v>
      </c>
      <c r="F99" s="150">
        <v>1328.66</v>
      </c>
      <c r="G99" s="158">
        <v>47.45214285714286</v>
      </c>
    </row>
    <row r="100" spans="1:7" s="123" customFormat="1" ht="18" customHeight="1" thickBot="1">
      <c r="A100" s="300"/>
      <c r="B100" s="286"/>
      <c r="C100" s="315"/>
      <c r="D100" s="249"/>
      <c r="E100" s="138">
        <v>50</v>
      </c>
      <c r="F100" s="164">
        <v>2235.98</v>
      </c>
      <c r="G100" s="165">
        <v>44.7196</v>
      </c>
    </row>
    <row r="101" spans="1:7" s="123" customFormat="1" ht="19.2" customHeight="1">
      <c r="A101" s="238" t="s">
        <v>276</v>
      </c>
      <c r="B101" s="241" t="s">
        <v>368</v>
      </c>
      <c r="C101" s="244" t="s">
        <v>277</v>
      </c>
      <c r="D101" s="247" t="s">
        <v>238</v>
      </c>
      <c r="E101" s="137">
        <v>16</v>
      </c>
      <c r="F101" s="149">
        <v>773.02</v>
      </c>
      <c r="G101" s="157">
        <v>48.313749999999999</v>
      </c>
    </row>
    <row r="102" spans="1:7" s="123" customFormat="1" ht="19.2" customHeight="1">
      <c r="A102" s="239"/>
      <c r="B102" s="309"/>
      <c r="C102" s="245"/>
      <c r="D102" s="248"/>
      <c r="E102" s="162">
        <v>28</v>
      </c>
      <c r="F102" s="150">
        <v>1328.66</v>
      </c>
      <c r="G102" s="158">
        <v>47.45214285714286</v>
      </c>
    </row>
    <row r="103" spans="1:7" s="123" customFormat="1" ht="19.2" customHeight="1" thickBot="1">
      <c r="A103" s="240"/>
      <c r="B103" s="243"/>
      <c r="C103" s="246"/>
      <c r="D103" s="249"/>
      <c r="E103" s="170">
        <v>50</v>
      </c>
      <c r="F103" s="151">
        <v>2235.98</v>
      </c>
      <c r="G103" s="159">
        <v>44.7196</v>
      </c>
    </row>
    <row r="104" spans="1:7" s="123" customFormat="1" ht="22.8" customHeight="1">
      <c r="A104" s="299" t="s">
        <v>278</v>
      </c>
      <c r="B104" s="282" t="s">
        <v>403</v>
      </c>
      <c r="C104" s="314" t="s">
        <v>279</v>
      </c>
      <c r="D104" s="247" t="s">
        <v>238</v>
      </c>
      <c r="E104" s="173">
        <v>16</v>
      </c>
      <c r="F104" s="152">
        <v>614.44000000000005</v>
      </c>
      <c r="G104" s="160">
        <v>38.402500000000003</v>
      </c>
    </row>
    <row r="105" spans="1:7" s="123" customFormat="1" ht="22.8" customHeight="1">
      <c r="A105" s="239"/>
      <c r="B105" s="309"/>
      <c r="C105" s="245"/>
      <c r="D105" s="248"/>
      <c r="E105" s="162">
        <v>28</v>
      </c>
      <c r="F105" s="150">
        <v>1051.1600000000001</v>
      </c>
      <c r="G105" s="158">
        <v>37.541428571428575</v>
      </c>
    </row>
    <row r="106" spans="1:7" s="123" customFormat="1" ht="22.8" customHeight="1" thickBot="1">
      <c r="A106" s="240"/>
      <c r="B106" s="243"/>
      <c r="C106" s="246"/>
      <c r="D106" s="249"/>
      <c r="E106" s="170">
        <v>50</v>
      </c>
      <c r="F106" s="151">
        <v>1740.44</v>
      </c>
      <c r="G106" s="159">
        <v>34.808799999999998</v>
      </c>
    </row>
    <row r="107" spans="1:7" s="123" customFormat="1" ht="18.600000000000001" thickBot="1">
      <c r="A107" s="168"/>
      <c r="B107" s="313" t="s">
        <v>9</v>
      </c>
      <c r="C107" s="313"/>
      <c r="D107" s="313"/>
      <c r="E107" s="313"/>
      <c r="F107" s="313"/>
      <c r="G107" s="402"/>
    </row>
    <row r="108" spans="1:7" s="123" customFormat="1" ht="21.6" customHeight="1">
      <c r="A108" s="238" t="s">
        <v>280</v>
      </c>
      <c r="B108" s="241" t="s">
        <v>408</v>
      </c>
      <c r="C108" s="301" t="s">
        <v>196</v>
      </c>
      <c r="D108" s="247" t="s">
        <v>238</v>
      </c>
      <c r="E108" s="137">
        <v>5</v>
      </c>
      <c r="F108" s="149">
        <v>298.06</v>
      </c>
      <c r="G108" s="157">
        <v>59.612000000000002</v>
      </c>
    </row>
    <row r="109" spans="1:7" s="123" customFormat="1" ht="21.6" customHeight="1">
      <c r="A109" s="239"/>
      <c r="B109" s="309"/>
      <c r="C109" s="302"/>
      <c r="D109" s="248"/>
      <c r="E109" s="162">
        <v>10</v>
      </c>
      <c r="F109" s="150">
        <v>560.1</v>
      </c>
      <c r="G109" s="158">
        <v>56.010000000000005</v>
      </c>
    </row>
    <row r="110" spans="1:7" s="123" customFormat="1" ht="21.6" customHeight="1" thickBot="1">
      <c r="A110" s="300"/>
      <c r="B110" s="286"/>
      <c r="C110" s="306"/>
      <c r="D110" s="249"/>
      <c r="E110" s="138">
        <v>32</v>
      </c>
      <c r="F110" s="164">
        <v>1763.94</v>
      </c>
      <c r="G110" s="165">
        <v>55.123125000000002</v>
      </c>
    </row>
    <row r="111" spans="1:7" s="123" customFormat="1" ht="21.6" customHeight="1">
      <c r="A111" s="310" t="s">
        <v>281</v>
      </c>
      <c r="B111" s="241" t="s">
        <v>370</v>
      </c>
      <c r="C111" s="301" t="s">
        <v>196</v>
      </c>
      <c r="D111" s="247" t="s">
        <v>238</v>
      </c>
      <c r="E111" s="137">
        <v>5</v>
      </c>
      <c r="F111" s="149">
        <v>196.34</v>
      </c>
      <c r="G111" s="157">
        <v>39.268000000000001</v>
      </c>
    </row>
    <row r="112" spans="1:7" s="123" customFormat="1" ht="21.6" customHeight="1">
      <c r="A112" s="311"/>
      <c r="B112" s="309"/>
      <c r="C112" s="302"/>
      <c r="D112" s="248"/>
      <c r="E112" s="162">
        <v>10</v>
      </c>
      <c r="F112" s="150">
        <v>356.66</v>
      </c>
      <c r="G112" s="158">
        <v>35.666000000000004</v>
      </c>
    </row>
    <row r="113" spans="1:7" s="123" customFormat="1" ht="21.6" customHeight="1" thickBot="1">
      <c r="A113" s="312"/>
      <c r="B113" s="243"/>
      <c r="C113" s="303"/>
      <c r="D113" s="249"/>
      <c r="E113" s="170">
        <v>32</v>
      </c>
      <c r="F113" s="151">
        <v>1112.94</v>
      </c>
      <c r="G113" s="159">
        <v>34.779375000000002</v>
      </c>
    </row>
    <row r="114" spans="1:7" s="123" customFormat="1" ht="16.8" customHeight="1">
      <c r="A114" s="310" t="s">
        <v>282</v>
      </c>
      <c r="B114" s="282" t="s">
        <v>409</v>
      </c>
      <c r="C114" s="305" t="s">
        <v>76</v>
      </c>
      <c r="D114" s="247" t="s">
        <v>238</v>
      </c>
      <c r="E114" s="173">
        <v>5</v>
      </c>
      <c r="F114" s="152">
        <v>452.58</v>
      </c>
      <c r="G114" s="160">
        <v>90.515999999999991</v>
      </c>
    </row>
    <row r="115" spans="1:7" s="123" customFormat="1" ht="16.8" customHeight="1">
      <c r="A115" s="311"/>
      <c r="B115" s="309"/>
      <c r="C115" s="302"/>
      <c r="D115" s="248"/>
      <c r="E115" s="162">
        <v>10</v>
      </c>
      <c r="F115" s="150">
        <v>869.14</v>
      </c>
      <c r="G115" s="158">
        <v>86.914000000000001</v>
      </c>
    </row>
    <row r="116" spans="1:7" s="123" customFormat="1" ht="16.8" customHeight="1" thickBot="1">
      <c r="A116" s="312"/>
      <c r="B116" s="286"/>
      <c r="C116" s="306"/>
      <c r="D116" s="249"/>
      <c r="E116" s="138">
        <v>32</v>
      </c>
      <c r="F116" s="164">
        <v>2752.88</v>
      </c>
      <c r="G116" s="165">
        <v>86.027500000000003</v>
      </c>
    </row>
    <row r="117" spans="1:7" s="123" customFormat="1" ht="14.4" customHeight="1">
      <c r="A117" s="238" t="s">
        <v>283</v>
      </c>
      <c r="B117" s="241" t="s">
        <v>371</v>
      </c>
      <c r="C117" s="301" t="s">
        <v>76</v>
      </c>
      <c r="D117" s="247" t="s">
        <v>238</v>
      </c>
      <c r="E117" s="137">
        <v>5</v>
      </c>
      <c r="F117" s="149">
        <v>241.72</v>
      </c>
      <c r="G117" s="157">
        <v>48.344000000000001</v>
      </c>
    </row>
    <row r="118" spans="1:7" s="123" customFormat="1">
      <c r="A118" s="239"/>
      <c r="B118" s="309"/>
      <c r="C118" s="302"/>
      <c r="D118" s="248"/>
      <c r="E118" s="162">
        <v>10</v>
      </c>
      <c r="F118" s="150">
        <v>447.46</v>
      </c>
      <c r="G118" s="158">
        <v>44.745999999999995</v>
      </c>
    </row>
    <row r="119" spans="1:7" s="123" customFormat="1" ht="15" thickBot="1">
      <c r="A119" s="240"/>
      <c r="B119" s="243"/>
      <c r="C119" s="303"/>
      <c r="D119" s="249"/>
      <c r="E119" s="170">
        <v>32</v>
      </c>
      <c r="F119" s="151">
        <v>1403.46</v>
      </c>
      <c r="G119" s="159">
        <v>43.858125000000001</v>
      </c>
    </row>
    <row r="120" spans="1:7" s="123" customFormat="1" ht="17.399999999999999" customHeight="1">
      <c r="A120" s="299" t="s">
        <v>284</v>
      </c>
      <c r="B120" s="282" t="s">
        <v>381</v>
      </c>
      <c r="C120" s="305" t="s">
        <v>186</v>
      </c>
      <c r="D120" s="247" t="s">
        <v>238</v>
      </c>
      <c r="E120" s="173">
        <v>5</v>
      </c>
      <c r="F120" s="152">
        <v>605.41999999999996</v>
      </c>
      <c r="G120" s="160">
        <v>121.08399999999999</v>
      </c>
    </row>
    <row r="121" spans="1:7" s="123" customFormat="1" ht="17.399999999999999" customHeight="1">
      <c r="A121" s="239"/>
      <c r="B121" s="308"/>
      <c r="C121" s="302"/>
      <c r="D121" s="248"/>
      <c r="E121" s="162">
        <v>10</v>
      </c>
      <c r="F121" s="150">
        <v>1206.8399999999999</v>
      </c>
      <c r="G121" s="158">
        <v>120.684</v>
      </c>
    </row>
    <row r="122" spans="1:7" s="123" customFormat="1" ht="17.399999999999999" customHeight="1" thickBot="1">
      <c r="A122" s="300"/>
      <c r="B122" s="298"/>
      <c r="C122" s="306"/>
      <c r="D122" s="249"/>
      <c r="E122" s="138">
        <v>32</v>
      </c>
      <c r="F122" s="164">
        <v>3833.5</v>
      </c>
      <c r="G122" s="165">
        <v>119.796875</v>
      </c>
    </row>
    <row r="123" spans="1:7" s="123" customFormat="1" ht="14.4" customHeight="1">
      <c r="A123" s="310" t="s">
        <v>285</v>
      </c>
      <c r="B123" s="241" t="s">
        <v>383</v>
      </c>
      <c r="C123" s="301" t="s">
        <v>14</v>
      </c>
      <c r="D123" s="247" t="s">
        <v>238</v>
      </c>
      <c r="E123" s="137">
        <v>7.5</v>
      </c>
      <c r="F123" s="176">
        <v>708.06</v>
      </c>
      <c r="G123" s="177">
        <v>94.407999999999987</v>
      </c>
    </row>
    <row r="124" spans="1:7" s="123" customFormat="1">
      <c r="A124" s="311"/>
      <c r="B124" s="308"/>
      <c r="C124" s="302"/>
      <c r="D124" s="248"/>
      <c r="E124" s="162">
        <v>15</v>
      </c>
      <c r="F124" s="171">
        <v>1356.76</v>
      </c>
      <c r="G124" s="172">
        <v>90.450666666666663</v>
      </c>
    </row>
    <row r="125" spans="1:7" s="123" customFormat="1">
      <c r="A125" s="311"/>
      <c r="B125" s="308"/>
      <c r="C125" s="302"/>
      <c r="D125" s="248"/>
      <c r="E125" s="162">
        <v>25</v>
      </c>
      <c r="F125" s="171">
        <v>2256.1999999999998</v>
      </c>
      <c r="G125" s="172">
        <v>90.24799999999999</v>
      </c>
    </row>
    <row r="126" spans="1:7" s="123" customFormat="1" ht="15" thickBot="1">
      <c r="A126" s="312"/>
      <c r="B126" s="254"/>
      <c r="C126" s="303"/>
      <c r="D126" s="249"/>
      <c r="E126" s="170">
        <v>45</v>
      </c>
      <c r="F126" s="178">
        <v>3919.18</v>
      </c>
      <c r="G126" s="179">
        <v>87.092888888888879</v>
      </c>
    </row>
    <row r="127" spans="1:7" s="123" customFormat="1">
      <c r="A127" s="299" t="s">
        <v>286</v>
      </c>
      <c r="B127" s="282" t="s">
        <v>382</v>
      </c>
      <c r="C127" s="305" t="s">
        <v>77</v>
      </c>
      <c r="D127" s="247" t="s">
        <v>238</v>
      </c>
      <c r="E127" s="173">
        <v>7.5</v>
      </c>
      <c r="F127" s="174">
        <v>611.04</v>
      </c>
      <c r="G127" s="175">
        <v>81.471999999999994</v>
      </c>
    </row>
    <row r="128" spans="1:7" s="123" customFormat="1">
      <c r="A128" s="239"/>
      <c r="B128" s="307"/>
      <c r="C128" s="302"/>
      <c r="D128" s="248"/>
      <c r="E128" s="162">
        <v>15</v>
      </c>
      <c r="F128" s="171">
        <v>1162.72</v>
      </c>
      <c r="G128" s="172">
        <v>77.51466666666667</v>
      </c>
    </row>
    <row r="129" spans="1:7" s="123" customFormat="1">
      <c r="A129" s="239"/>
      <c r="B129" s="308"/>
      <c r="C129" s="302"/>
      <c r="D129" s="248"/>
      <c r="E129" s="162">
        <v>25</v>
      </c>
      <c r="F129" s="171">
        <v>1932.8</v>
      </c>
      <c r="G129" s="172">
        <v>77.311999999999998</v>
      </c>
    </row>
    <row r="130" spans="1:7" s="123" customFormat="1" ht="15" thickBot="1">
      <c r="A130" s="300"/>
      <c r="B130" s="298"/>
      <c r="C130" s="306"/>
      <c r="D130" s="249"/>
      <c r="E130" s="138">
        <v>45</v>
      </c>
      <c r="F130" s="180">
        <v>3337.04</v>
      </c>
      <c r="G130" s="181">
        <v>74.156444444444446</v>
      </c>
    </row>
    <row r="131" spans="1:7" s="123" customFormat="1" ht="16.8" customHeight="1">
      <c r="A131" s="238" t="s">
        <v>287</v>
      </c>
      <c r="B131" s="241" t="s">
        <v>384</v>
      </c>
      <c r="C131" s="301" t="s">
        <v>187</v>
      </c>
      <c r="D131" s="247" t="s">
        <v>238</v>
      </c>
      <c r="E131" s="137">
        <v>5</v>
      </c>
      <c r="F131" s="149">
        <v>1546</v>
      </c>
      <c r="G131" s="157">
        <v>309.2</v>
      </c>
    </row>
    <row r="132" spans="1:7" s="123" customFormat="1" ht="16.8" customHeight="1">
      <c r="A132" s="239"/>
      <c r="B132" s="307"/>
      <c r="C132" s="302"/>
      <c r="D132" s="248"/>
      <c r="E132" s="162">
        <v>10</v>
      </c>
      <c r="F132" s="150">
        <v>3056</v>
      </c>
      <c r="G132" s="158">
        <v>305.60000000000002</v>
      </c>
    </row>
    <row r="133" spans="1:7" s="123" customFormat="1" ht="16.8" customHeight="1" thickBot="1">
      <c r="A133" s="240"/>
      <c r="B133" s="254"/>
      <c r="C133" s="303"/>
      <c r="D133" s="249"/>
      <c r="E133" s="170">
        <v>32</v>
      </c>
      <c r="F133" s="151">
        <v>9750.7999999999993</v>
      </c>
      <c r="G133" s="159">
        <v>304.71249999999998</v>
      </c>
    </row>
    <row r="134" spans="1:7" s="123" customFormat="1" ht="15" customHeight="1">
      <c r="A134" s="299" t="s">
        <v>288</v>
      </c>
      <c r="B134" s="282" t="s">
        <v>410</v>
      </c>
      <c r="C134" s="305" t="s">
        <v>74</v>
      </c>
      <c r="D134" s="247" t="s">
        <v>238</v>
      </c>
      <c r="E134" s="173">
        <v>7.5</v>
      </c>
      <c r="F134" s="174">
        <v>707.92</v>
      </c>
      <c r="G134" s="175">
        <v>94.389333333333326</v>
      </c>
    </row>
    <row r="135" spans="1:7" s="123" customFormat="1" ht="15" customHeight="1">
      <c r="A135" s="239"/>
      <c r="B135" s="242"/>
      <c r="C135" s="302"/>
      <c r="D135" s="248"/>
      <c r="E135" s="162">
        <v>15</v>
      </c>
      <c r="F135" s="171">
        <v>1356.48</v>
      </c>
      <c r="G135" s="172">
        <v>90.432000000000002</v>
      </c>
    </row>
    <row r="136" spans="1:7" s="123" customFormat="1" ht="15" customHeight="1">
      <c r="A136" s="239"/>
      <c r="B136" s="242"/>
      <c r="C136" s="302"/>
      <c r="D136" s="248"/>
      <c r="E136" s="162">
        <v>25</v>
      </c>
      <c r="F136" s="171">
        <v>2255.7199999999998</v>
      </c>
      <c r="G136" s="172">
        <v>90.228799999999993</v>
      </c>
    </row>
    <row r="137" spans="1:7" s="123" customFormat="1" ht="15" customHeight="1" thickBot="1">
      <c r="A137" s="300"/>
      <c r="B137" s="286"/>
      <c r="C137" s="306"/>
      <c r="D137" s="249"/>
      <c r="E137" s="138">
        <v>45</v>
      </c>
      <c r="F137" s="180">
        <v>3918.3</v>
      </c>
      <c r="G137" s="181">
        <v>87.073333333333338</v>
      </c>
    </row>
    <row r="138" spans="1:7" s="123" customFormat="1">
      <c r="A138" s="238" t="s">
        <v>289</v>
      </c>
      <c r="B138" s="241" t="s">
        <v>385</v>
      </c>
      <c r="C138" s="301" t="s">
        <v>74</v>
      </c>
      <c r="D138" s="247" t="s">
        <v>238</v>
      </c>
      <c r="E138" s="137">
        <v>7.5</v>
      </c>
      <c r="F138" s="176">
        <v>495</v>
      </c>
      <c r="G138" s="177">
        <v>66</v>
      </c>
    </row>
    <row r="139" spans="1:7" s="123" customFormat="1">
      <c r="A139" s="239"/>
      <c r="B139" s="242"/>
      <c r="C139" s="302"/>
      <c r="D139" s="248"/>
      <c r="E139" s="162">
        <v>15</v>
      </c>
      <c r="F139" s="171">
        <v>975</v>
      </c>
      <c r="G139" s="172">
        <v>65</v>
      </c>
    </row>
    <row r="140" spans="1:7" s="123" customFormat="1">
      <c r="A140" s="239"/>
      <c r="B140" s="242"/>
      <c r="C140" s="302"/>
      <c r="D140" s="248"/>
      <c r="E140" s="162">
        <v>25</v>
      </c>
      <c r="F140" s="171">
        <v>1600</v>
      </c>
      <c r="G140" s="172">
        <v>64</v>
      </c>
    </row>
    <row r="141" spans="1:7" s="123" customFormat="1" ht="15" thickBot="1">
      <c r="A141" s="240"/>
      <c r="B141" s="243"/>
      <c r="C141" s="303"/>
      <c r="D141" s="249"/>
      <c r="E141" s="170">
        <v>45</v>
      </c>
      <c r="F141" s="178">
        <v>2835</v>
      </c>
      <c r="G141" s="179">
        <v>63</v>
      </c>
    </row>
    <row r="142" spans="1:7" s="123" customFormat="1" ht="18.600000000000001" thickBot="1">
      <c r="A142" s="185"/>
      <c r="B142" s="304" t="s">
        <v>290</v>
      </c>
      <c r="C142" s="304"/>
      <c r="D142" s="304"/>
      <c r="E142" s="304"/>
      <c r="F142" s="304"/>
      <c r="G142" s="403"/>
    </row>
    <row r="143" spans="1:7" s="123" customFormat="1" ht="18.600000000000001" thickBot="1">
      <c r="A143" s="136"/>
      <c r="B143" s="283" t="s">
        <v>291</v>
      </c>
      <c r="C143" s="283"/>
      <c r="D143" s="283"/>
      <c r="E143" s="283"/>
      <c r="F143" s="283"/>
      <c r="G143" s="400"/>
    </row>
    <row r="144" spans="1:7" s="123" customFormat="1" ht="16.8" customHeight="1">
      <c r="A144" s="250" t="s">
        <v>292</v>
      </c>
      <c r="B144" s="280" t="s">
        <v>400</v>
      </c>
      <c r="C144" s="261" t="s">
        <v>293</v>
      </c>
      <c r="D144" s="247" t="s">
        <v>238</v>
      </c>
      <c r="E144" s="126">
        <v>16</v>
      </c>
      <c r="F144" s="154">
        <v>870.58</v>
      </c>
      <c r="G144" s="157">
        <v>54.411250000000003</v>
      </c>
    </row>
    <row r="145" spans="1:7" s="123" customFormat="1" ht="16.8" customHeight="1">
      <c r="A145" s="251"/>
      <c r="B145" s="289"/>
      <c r="C145" s="285"/>
      <c r="D145" s="248"/>
      <c r="E145" s="139">
        <v>28</v>
      </c>
      <c r="F145" s="153">
        <v>1499.42</v>
      </c>
      <c r="G145" s="158">
        <v>53.550714285714285</v>
      </c>
    </row>
    <row r="146" spans="1:7" s="123" customFormat="1" ht="16.8" customHeight="1" thickBot="1">
      <c r="A146" s="252"/>
      <c r="B146" s="291"/>
      <c r="C146" s="277"/>
      <c r="D146" s="249"/>
      <c r="E146" s="127">
        <v>50</v>
      </c>
      <c r="F146" s="155">
        <v>2540.9</v>
      </c>
      <c r="G146" s="159">
        <v>50.818000000000005</v>
      </c>
    </row>
    <row r="147" spans="1:7" s="121" customFormat="1" ht="13.8" customHeight="1">
      <c r="A147" s="250" t="s">
        <v>294</v>
      </c>
      <c r="B147" s="280" t="s">
        <v>386</v>
      </c>
      <c r="C147" s="261" t="s">
        <v>202</v>
      </c>
      <c r="D147" s="247" t="s">
        <v>238</v>
      </c>
      <c r="E147" s="126">
        <v>16</v>
      </c>
      <c r="F147" s="154">
        <v>1760</v>
      </c>
      <c r="G147" s="157">
        <v>110</v>
      </c>
    </row>
    <row r="148" spans="1:7" s="121" customFormat="1" ht="13.8" customHeight="1">
      <c r="A148" s="251"/>
      <c r="B148" s="289"/>
      <c r="C148" s="285"/>
      <c r="D148" s="248"/>
      <c r="E148" s="139">
        <v>28</v>
      </c>
      <c r="F148" s="153">
        <v>3052</v>
      </c>
      <c r="G148" s="158">
        <v>109</v>
      </c>
    </row>
    <row r="149" spans="1:7" s="125" customFormat="1" ht="13.8" customHeight="1" collapsed="1" thickBot="1">
      <c r="A149" s="252"/>
      <c r="B149" s="291"/>
      <c r="C149" s="277"/>
      <c r="D149" s="249"/>
      <c r="E149" s="127">
        <v>50</v>
      </c>
      <c r="F149" s="155">
        <v>5300</v>
      </c>
      <c r="G149" s="159">
        <v>106</v>
      </c>
    </row>
    <row r="150" spans="1:7">
      <c r="A150" s="251" t="s">
        <v>295</v>
      </c>
      <c r="B150" s="295" t="s">
        <v>387</v>
      </c>
      <c r="C150" s="293" t="s">
        <v>203</v>
      </c>
      <c r="D150" s="247" t="s">
        <v>238</v>
      </c>
      <c r="E150" s="186">
        <v>16</v>
      </c>
      <c r="F150" s="187">
        <v>2483.2800000000002</v>
      </c>
      <c r="G150" s="160">
        <v>155.20500000000001</v>
      </c>
    </row>
    <row r="151" spans="1:7">
      <c r="A151" s="251"/>
      <c r="B151" s="296"/>
      <c r="C151" s="293"/>
      <c r="D151" s="248"/>
      <c r="E151" s="139">
        <v>28</v>
      </c>
      <c r="F151" s="153">
        <v>4321.62</v>
      </c>
      <c r="G151" s="158">
        <v>154.34357142857144</v>
      </c>
    </row>
    <row r="152" spans="1:7" ht="15" thickBot="1">
      <c r="A152" s="252"/>
      <c r="B152" s="297"/>
      <c r="C152" s="294"/>
      <c r="D152" s="249"/>
      <c r="E152" s="127">
        <v>50</v>
      </c>
      <c r="F152" s="155">
        <v>7580.54</v>
      </c>
      <c r="G152" s="159">
        <v>151.61080000000001</v>
      </c>
    </row>
    <row r="153" spans="1:7" ht="19.95" customHeight="1" thickBot="1">
      <c r="A153" s="136"/>
      <c r="B153" s="283" t="s">
        <v>190</v>
      </c>
      <c r="C153" s="283"/>
      <c r="D153" s="283"/>
      <c r="E153" s="283"/>
      <c r="F153" s="283"/>
      <c r="G153" s="400"/>
    </row>
    <row r="154" spans="1:7" ht="16.8" customHeight="1">
      <c r="A154" s="250" t="s">
        <v>296</v>
      </c>
      <c r="B154" s="288" t="s">
        <v>401</v>
      </c>
      <c r="C154" s="261" t="s">
        <v>48</v>
      </c>
      <c r="D154" s="247" t="s">
        <v>238</v>
      </c>
      <c r="E154" s="126">
        <v>16</v>
      </c>
      <c r="F154" s="154">
        <v>870.58</v>
      </c>
      <c r="G154" s="157">
        <v>54.411250000000003</v>
      </c>
    </row>
    <row r="155" spans="1:7" ht="16.8" customHeight="1">
      <c r="A155" s="251"/>
      <c r="B155" s="289"/>
      <c r="C155" s="285"/>
      <c r="D155" s="248"/>
      <c r="E155" s="139">
        <v>28</v>
      </c>
      <c r="F155" s="153">
        <v>1499.42</v>
      </c>
      <c r="G155" s="158">
        <v>53.550714285714285</v>
      </c>
    </row>
    <row r="156" spans="1:7" ht="16.8" customHeight="1" thickBot="1">
      <c r="A156" s="251"/>
      <c r="B156" s="290"/>
      <c r="C156" s="263"/>
      <c r="D156" s="249"/>
      <c r="E156" s="139">
        <v>50</v>
      </c>
      <c r="F156" s="156">
        <v>2540.9</v>
      </c>
      <c r="G156" s="165">
        <v>50.818000000000005</v>
      </c>
    </row>
    <row r="157" spans="1:7">
      <c r="A157" s="250" t="s">
        <v>297</v>
      </c>
      <c r="B157" s="280" t="s">
        <v>388</v>
      </c>
      <c r="C157" s="261" t="s">
        <v>49</v>
      </c>
      <c r="D157" s="247" t="s">
        <v>238</v>
      </c>
      <c r="E157" s="126">
        <v>16</v>
      </c>
      <c r="F157" s="154">
        <v>1760</v>
      </c>
      <c r="G157" s="157">
        <v>110</v>
      </c>
    </row>
    <row r="158" spans="1:7">
      <c r="A158" s="251"/>
      <c r="B158" s="289"/>
      <c r="C158" s="285"/>
      <c r="D158" s="248"/>
      <c r="E158" s="139">
        <v>28</v>
      </c>
      <c r="F158" s="153">
        <v>3052</v>
      </c>
      <c r="G158" s="158">
        <v>109</v>
      </c>
    </row>
    <row r="159" spans="1:7" ht="15" thickBot="1">
      <c r="A159" s="252"/>
      <c r="B159" s="291"/>
      <c r="C159" s="277"/>
      <c r="D159" s="249"/>
      <c r="E159" s="127">
        <v>50</v>
      </c>
      <c r="F159" s="155">
        <v>5300</v>
      </c>
      <c r="G159" s="159">
        <v>106</v>
      </c>
    </row>
    <row r="160" spans="1:7">
      <c r="A160" s="251" t="s">
        <v>298</v>
      </c>
      <c r="B160" s="267" t="s">
        <v>389</v>
      </c>
      <c r="C160" s="262" t="s">
        <v>50</v>
      </c>
      <c r="D160" s="247" t="s">
        <v>238</v>
      </c>
      <c r="E160" s="186">
        <v>16</v>
      </c>
      <c r="F160" s="187">
        <v>2483.2800000000002</v>
      </c>
      <c r="G160" s="160">
        <v>155.20500000000001</v>
      </c>
    </row>
    <row r="161" spans="1:7">
      <c r="A161" s="251"/>
      <c r="B161" s="290"/>
      <c r="C161" s="263"/>
      <c r="D161" s="248"/>
      <c r="E161" s="139">
        <v>28</v>
      </c>
      <c r="F161" s="153">
        <v>4321.62</v>
      </c>
      <c r="G161" s="158">
        <v>154.34357142857144</v>
      </c>
    </row>
    <row r="162" spans="1:7" ht="15" thickBot="1">
      <c r="A162" s="252"/>
      <c r="B162" s="291"/>
      <c r="C162" s="277"/>
      <c r="D162" s="249"/>
      <c r="E162" s="127">
        <v>50</v>
      </c>
      <c r="F162" s="155">
        <v>7580.54</v>
      </c>
      <c r="G162" s="159">
        <v>151.61080000000001</v>
      </c>
    </row>
    <row r="163" spans="1:7" ht="19.95" customHeight="1" thickBot="1">
      <c r="A163" s="136"/>
      <c r="B163" s="283" t="s">
        <v>191</v>
      </c>
      <c r="C163" s="283"/>
      <c r="D163" s="283"/>
      <c r="E163" s="283"/>
      <c r="F163" s="283"/>
      <c r="G163" s="400"/>
    </row>
    <row r="164" spans="1:7">
      <c r="A164" s="250" t="s">
        <v>299</v>
      </c>
      <c r="B164" s="280" t="s">
        <v>390</v>
      </c>
      <c r="C164" s="261" t="s">
        <v>192</v>
      </c>
      <c r="D164" s="247" t="s">
        <v>238</v>
      </c>
      <c r="E164" s="126">
        <v>16</v>
      </c>
      <c r="F164" s="154">
        <v>1760</v>
      </c>
      <c r="G164" s="157">
        <v>110</v>
      </c>
    </row>
    <row r="165" spans="1:7">
      <c r="A165" s="251"/>
      <c r="B165" s="289"/>
      <c r="C165" s="285"/>
      <c r="D165" s="248"/>
      <c r="E165" s="139">
        <v>28</v>
      </c>
      <c r="F165" s="153">
        <v>3052</v>
      </c>
      <c r="G165" s="158">
        <v>109</v>
      </c>
    </row>
    <row r="166" spans="1:7" ht="15" thickBot="1">
      <c r="A166" s="252"/>
      <c r="B166" s="291"/>
      <c r="C166" s="277"/>
      <c r="D166" s="249"/>
      <c r="E166" s="127">
        <v>50</v>
      </c>
      <c r="F166" s="155">
        <v>5300</v>
      </c>
      <c r="G166" s="159">
        <v>106</v>
      </c>
    </row>
    <row r="167" spans="1:7">
      <c r="A167" s="251" t="s">
        <v>300</v>
      </c>
      <c r="B167" s="267" t="s">
        <v>391</v>
      </c>
      <c r="C167" s="262" t="s">
        <v>53</v>
      </c>
      <c r="D167" s="247" t="s">
        <v>238</v>
      </c>
      <c r="E167" s="186">
        <v>16</v>
      </c>
      <c r="F167" s="187">
        <v>2483.2800000000002</v>
      </c>
      <c r="G167" s="160">
        <v>155.20500000000001</v>
      </c>
    </row>
    <row r="168" spans="1:7">
      <c r="A168" s="251"/>
      <c r="B168" s="290"/>
      <c r="C168" s="263"/>
      <c r="D168" s="248"/>
      <c r="E168" s="139">
        <v>28</v>
      </c>
      <c r="F168" s="153">
        <v>4321.62</v>
      </c>
      <c r="G168" s="158">
        <v>154.34357142857144</v>
      </c>
    </row>
    <row r="169" spans="1:7" ht="15" thickBot="1">
      <c r="A169" s="252"/>
      <c r="B169" s="291"/>
      <c r="C169" s="277"/>
      <c r="D169" s="249"/>
      <c r="E169" s="127">
        <v>50</v>
      </c>
      <c r="F169" s="155">
        <v>7580.54</v>
      </c>
      <c r="G169" s="159">
        <v>151.61080000000001</v>
      </c>
    </row>
    <row r="170" spans="1:7" ht="18.75" customHeight="1" thickBot="1">
      <c r="A170" s="136"/>
      <c r="B170" s="283" t="s">
        <v>193</v>
      </c>
      <c r="C170" s="283"/>
      <c r="D170" s="283"/>
      <c r="E170" s="283"/>
      <c r="F170" s="283"/>
      <c r="G170" s="400"/>
    </row>
    <row r="171" spans="1:7">
      <c r="A171" s="250" t="s">
        <v>301</v>
      </c>
      <c r="B171" s="288" t="s">
        <v>402</v>
      </c>
      <c r="C171" s="261" t="s">
        <v>54</v>
      </c>
      <c r="D171" s="247" t="s">
        <v>238</v>
      </c>
      <c r="E171" s="126">
        <v>16</v>
      </c>
      <c r="F171" s="154">
        <v>1068</v>
      </c>
      <c r="G171" s="157">
        <v>66.75</v>
      </c>
    </row>
    <row r="172" spans="1:7">
      <c r="A172" s="251"/>
      <c r="B172" s="288"/>
      <c r="C172" s="285"/>
      <c r="D172" s="248"/>
      <c r="E172" s="139">
        <v>28</v>
      </c>
      <c r="F172" s="153">
        <v>1845.02</v>
      </c>
      <c r="G172" s="158">
        <v>65.893571428571434</v>
      </c>
    </row>
    <row r="173" spans="1:7" ht="15" thickBot="1">
      <c r="A173" s="251"/>
      <c r="B173" s="290"/>
      <c r="C173" s="263"/>
      <c r="D173" s="249"/>
      <c r="E173" s="139">
        <v>50</v>
      </c>
      <c r="F173" s="156">
        <v>3158.04</v>
      </c>
      <c r="G173" s="165">
        <v>63.160800000000002</v>
      </c>
    </row>
    <row r="174" spans="1:7">
      <c r="A174" s="250" t="s">
        <v>302</v>
      </c>
      <c r="B174" s="280" t="s">
        <v>392</v>
      </c>
      <c r="C174" s="261" t="s">
        <v>55</v>
      </c>
      <c r="D174" s="247" t="s">
        <v>238</v>
      </c>
      <c r="E174" s="126">
        <v>16</v>
      </c>
      <c r="F174" s="154">
        <v>1431.44</v>
      </c>
      <c r="G174" s="157">
        <v>89.465000000000003</v>
      </c>
    </row>
    <row r="175" spans="1:7">
      <c r="A175" s="251"/>
      <c r="B175" s="289"/>
      <c r="C175" s="285"/>
      <c r="D175" s="248"/>
      <c r="E175" s="139">
        <v>28</v>
      </c>
      <c r="F175" s="153">
        <v>2480.9</v>
      </c>
      <c r="G175" s="158">
        <v>88.603571428571428</v>
      </c>
    </row>
    <row r="176" spans="1:7" ht="15" thickBot="1">
      <c r="A176" s="252"/>
      <c r="B176" s="291"/>
      <c r="C176" s="277"/>
      <c r="D176" s="249"/>
      <c r="E176" s="127">
        <v>50</v>
      </c>
      <c r="F176" s="155">
        <v>4293.54</v>
      </c>
      <c r="G176" s="159">
        <v>85.870800000000003</v>
      </c>
    </row>
    <row r="177" spans="1:7">
      <c r="A177" s="251" t="s">
        <v>303</v>
      </c>
      <c r="B177" s="267" t="s">
        <v>393</v>
      </c>
      <c r="C177" s="262" t="s">
        <v>56</v>
      </c>
      <c r="D177" s="247" t="s">
        <v>238</v>
      </c>
      <c r="E177" s="186">
        <v>16</v>
      </c>
      <c r="F177" s="187">
        <v>1974.2</v>
      </c>
      <c r="G177" s="160">
        <v>123.3875</v>
      </c>
    </row>
    <row r="178" spans="1:7">
      <c r="A178" s="251"/>
      <c r="B178" s="290"/>
      <c r="C178" s="263"/>
      <c r="D178" s="248"/>
      <c r="E178" s="139">
        <v>28</v>
      </c>
      <c r="F178" s="153">
        <v>3430.74</v>
      </c>
      <c r="G178" s="158">
        <v>122.52642857142857</v>
      </c>
    </row>
    <row r="179" spans="1:7" ht="15" thickBot="1">
      <c r="A179" s="252"/>
      <c r="B179" s="291"/>
      <c r="C179" s="277"/>
      <c r="D179" s="249"/>
      <c r="E179" s="127">
        <v>50</v>
      </c>
      <c r="F179" s="155">
        <v>5989.68</v>
      </c>
      <c r="G179" s="159">
        <v>119.79360000000001</v>
      </c>
    </row>
    <row r="180" spans="1:7" ht="18.600000000000001" customHeight="1" thickBot="1">
      <c r="A180" s="136"/>
      <c r="B180" s="283" t="s">
        <v>304</v>
      </c>
      <c r="C180" s="283"/>
      <c r="D180" s="283"/>
      <c r="E180" s="283"/>
      <c r="F180" s="283"/>
      <c r="G180" s="400"/>
    </row>
    <row r="181" spans="1:7">
      <c r="A181" s="250" t="s">
        <v>305</v>
      </c>
      <c r="B181" s="280" t="s">
        <v>394</v>
      </c>
      <c r="C181" s="261" t="s">
        <v>59</v>
      </c>
      <c r="D181" s="292" t="s">
        <v>238</v>
      </c>
      <c r="E181" s="126">
        <v>16</v>
      </c>
      <c r="F181" s="154">
        <v>2078.36</v>
      </c>
      <c r="G181" s="157">
        <v>129.89750000000001</v>
      </c>
    </row>
    <row r="182" spans="1:7">
      <c r="A182" s="251"/>
      <c r="B182" s="289"/>
      <c r="C182" s="285"/>
      <c r="D182" s="292"/>
      <c r="E182" s="139">
        <v>28</v>
      </c>
      <c r="F182" s="153">
        <v>3613</v>
      </c>
      <c r="G182" s="158">
        <v>129.03571428571428</v>
      </c>
    </row>
    <row r="183" spans="1:7" ht="15" thickBot="1">
      <c r="A183" s="252"/>
      <c r="B183" s="291"/>
      <c r="C183" s="277"/>
      <c r="D183" s="292"/>
      <c r="E183" s="127">
        <v>50</v>
      </c>
      <c r="F183" s="155">
        <v>6315.16</v>
      </c>
      <c r="G183" s="159">
        <v>126.3032</v>
      </c>
    </row>
    <row r="184" spans="1:7">
      <c r="A184" s="251" t="s">
        <v>306</v>
      </c>
      <c r="B184" s="267" t="s">
        <v>395</v>
      </c>
      <c r="C184" s="262" t="s">
        <v>60</v>
      </c>
      <c r="D184" s="247" t="s">
        <v>238</v>
      </c>
      <c r="E184" s="186">
        <v>16</v>
      </c>
      <c r="F184" s="187">
        <v>2618.66</v>
      </c>
      <c r="G184" s="160">
        <v>163.66624999999999</v>
      </c>
    </row>
    <row r="185" spans="1:7">
      <c r="A185" s="251"/>
      <c r="B185" s="290"/>
      <c r="C185" s="263"/>
      <c r="D185" s="248"/>
      <c r="E185" s="139">
        <v>28</v>
      </c>
      <c r="F185" s="153">
        <v>4558.5600000000004</v>
      </c>
      <c r="G185" s="158">
        <v>162.80571428571429</v>
      </c>
    </row>
    <row r="186" spans="1:7" ht="15" thickBot="1">
      <c r="A186" s="252"/>
      <c r="B186" s="291"/>
      <c r="C186" s="277"/>
      <c r="D186" s="249"/>
      <c r="E186" s="127">
        <v>50</v>
      </c>
      <c r="F186" s="155">
        <v>8003.64</v>
      </c>
      <c r="G186" s="159">
        <v>160.0728</v>
      </c>
    </row>
    <row r="187" spans="1:7" s="120" customFormat="1" ht="18.75" customHeight="1" thickBot="1">
      <c r="A187" s="136"/>
      <c r="B187" s="283" t="s">
        <v>194</v>
      </c>
      <c r="C187" s="283"/>
      <c r="D187" s="283"/>
      <c r="E187" s="283"/>
      <c r="F187" s="283"/>
      <c r="G187" s="400"/>
    </row>
    <row r="188" spans="1:7">
      <c r="A188" s="250" t="s">
        <v>307</v>
      </c>
      <c r="B188" s="280" t="s">
        <v>396</v>
      </c>
      <c r="C188" s="261" t="s">
        <v>62</v>
      </c>
      <c r="D188" s="247" t="s">
        <v>238</v>
      </c>
      <c r="E188" s="126">
        <v>16</v>
      </c>
      <c r="F188" s="154">
        <v>1856.34</v>
      </c>
      <c r="G188" s="157">
        <v>116.02124999999999</v>
      </c>
    </row>
    <row r="189" spans="1:7">
      <c r="A189" s="251"/>
      <c r="B189" s="289"/>
      <c r="C189" s="285"/>
      <c r="D189" s="248"/>
      <c r="E189" s="139">
        <v>28</v>
      </c>
      <c r="F189" s="153">
        <v>3224.48</v>
      </c>
      <c r="G189" s="158">
        <v>115.16</v>
      </c>
    </row>
    <row r="190" spans="1:7" ht="15" thickBot="1">
      <c r="A190" s="252"/>
      <c r="B190" s="291"/>
      <c r="C190" s="277"/>
      <c r="D190" s="249"/>
      <c r="E190" s="127">
        <v>50</v>
      </c>
      <c r="F190" s="155">
        <v>5621.38</v>
      </c>
      <c r="G190" s="159">
        <v>112.4276</v>
      </c>
    </row>
    <row r="191" spans="1:7">
      <c r="A191" s="251" t="s">
        <v>308</v>
      </c>
      <c r="B191" s="295" t="s">
        <v>397</v>
      </c>
      <c r="C191" s="293" t="s">
        <v>63</v>
      </c>
      <c r="D191" s="247" t="s">
        <v>238</v>
      </c>
      <c r="E191" s="186">
        <v>16</v>
      </c>
      <c r="F191" s="187">
        <v>2336.7800000000002</v>
      </c>
      <c r="G191" s="160">
        <v>146.04875000000001</v>
      </c>
    </row>
    <row r="192" spans="1:7">
      <c r="A192" s="251"/>
      <c r="B192" s="296"/>
      <c r="C192" s="293"/>
      <c r="D192" s="248"/>
      <c r="E192" s="139">
        <v>28</v>
      </c>
      <c r="F192" s="153">
        <v>4065.26</v>
      </c>
      <c r="G192" s="158">
        <v>145.18785714285715</v>
      </c>
    </row>
    <row r="193" spans="1:7" ht="15" thickBot="1">
      <c r="A193" s="252"/>
      <c r="B193" s="297"/>
      <c r="C193" s="294"/>
      <c r="D193" s="249"/>
      <c r="E193" s="127">
        <v>50</v>
      </c>
      <c r="F193" s="155">
        <v>7122.76</v>
      </c>
      <c r="G193" s="159">
        <v>142.45519999999999</v>
      </c>
    </row>
    <row r="194" spans="1:7" ht="18.600000000000001" thickBot="1">
      <c r="A194" s="136"/>
      <c r="B194" s="283" t="s">
        <v>311</v>
      </c>
      <c r="C194" s="283"/>
      <c r="D194" s="283"/>
      <c r="E194" s="283"/>
      <c r="F194" s="283"/>
      <c r="G194" s="400"/>
    </row>
    <row r="195" spans="1:7">
      <c r="A195" s="250" t="s">
        <v>309</v>
      </c>
      <c r="B195" s="288" t="s">
        <v>314</v>
      </c>
      <c r="C195" s="261" t="s">
        <v>313</v>
      </c>
      <c r="D195" s="247" t="s">
        <v>238</v>
      </c>
      <c r="E195" s="126">
        <v>15</v>
      </c>
      <c r="F195" s="149">
        <v>2325</v>
      </c>
      <c r="G195" s="157">
        <v>155</v>
      </c>
    </row>
    <row r="196" spans="1:7">
      <c r="A196" s="251"/>
      <c r="B196" s="289"/>
      <c r="C196" s="285"/>
      <c r="D196" s="248"/>
      <c r="E196" s="139">
        <v>25</v>
      </c>
      <c r="F196" s="150">
        <v>3800</v>
      </c>
      <c r="G196" s="158">
        <v>152</v>
      </c>
    </row>
    <row r="197" spans="1:7" ht="15" thickBot="1">
      <c r="A197" s="251"/>
      <c r="B197" s="290"/>
      <c r="C197" s="263"/>
      <c r="D197" s="249"/>
      <c r="E197" s="139">
        <v>45</v>
      </c>
      <c r="F197" s="164">
        <v>6750</v>
      </c>
      <c r="G197" s="165">
        <v>150</v>
      </c>
    </row>
    <row r="198" spans="1:7">
      <c r="A198" s="250" t="s">
        <v>316</v>
      </c>
      <c r="B198" s="280" t="s">
        <v>315</v>
      </c>
      <c r="C198" s="261" t="s">
        <v>319</v>
      </c>
      <c r="D198" s="247" t="s">
        <v>238</v>
      </c>
      <c r="E198" s="126">
        <v>15</v>
      </c>
      <c r="F198" s="149">
        <v>2325</v>
      </c>
      <c r="G198" s="157">
        <v>155</v>
      </c>
    </row>
    <row r="199" spans="1:7">
      <c r="A199" s="251"/>
      <c r="B199" s="289"/>
      <c r="C199" s="285"/>
      <c r="D199" s="248"/>
      <c r="E199" s="139">
        <v>25</v>
      </c>
      <c r="F199" s="150">
        <v>3800</v>
      </c>
      <c r="G199" s="158">
        <v>152</v>
      </c>
    </row>
    <row r="200" spans="1:7" ht="15" thickBot="1">
      <c r="A200" s="252"/>
      <c r="B200" s="291"/>
      <c r="C200" s="277"/>
      <c r="D200" s="249"/>
      <c r="E200" s="127">
        <v>45</v>
      </c>
      <c r="F200" s="151">
        <v>6750</v>
      </c>
      <c r="G200" s="159">
        <v>150</v>
      </c>
    </row>
    <row r="201" spans="1:7" ht="17.399999999999999" customHeight="1">
      <c r="A201" s="251" t="s">
        <v>317</v>
      </c>
      <c r="B201" s="267" t="s">
        <v>312</v>
      </c>
      <c r="C201" s="262" t="s">
        <v>318</v>
      </c>
      <c r="D201" s="247" t="s">
        <v>238</v>
      </c>
      <c r="E201" s="186">
        <v>10</v>
      </c>
      <c r="F201" s="152">
        <v>2200</v>
      </c>
      <c r="G201" s="160">
        <v>220</v>
      </c>
    </row>
    <row r="202" spans="1:7">
      <c r="A202" s="251"/>
      <c r="B202" s="289"/>
      <c r="C202" s="285"/>
      <c r="D202" s="248"/>
      <c r="E202" s="139">
        <v>20</v>
      </c>
      <c r="F202" s="150">
        <v>4200</v>
      </c>
      <c r="G202" s="158">
        <v>210</v>
      </c>
    </row>
    <row r="203" spans="1:7" ht="17.399999999999999" customHeight="1" thickBot="1">
      <c r="A203" s="251"/>
      <c r="B203" s="290"/>
      <c r="C203" s="263"/>
      <c r="D203" s="249"/>
      <c r="E203" s="139">
        <v>30</v>
      </c>
      <c r="F203" s="164">
        <v>6150</v>
      </c>
      <c r="G203" s="165">
        <v>205</v>
      </c>
    </row>
    <row r="204" spans="1:7">
      <c r="A204" s="250" t="s">
        <v>320</v>
      </c>
      <c r="B204" s="280" t="s">
        <v>322</v>
      </c>
      <c r="C204" s="261" t="s">
        <v>324</v>
      </c>
      <c r="D204" s="247" t="s">
        <v>238</v>
      </c>
      <c r="E204" s="126">
        <v>5</v>
      </c>
      <c r="F204" s="149">
        <v>3150</v>
      </c>
      <c r="G204" s="157">
        <v>630</v>
      </c>
    </row>
    <row r="205" spans="1:7">
      <c r="A205" s="251"/>
      <c r="B205" s="289"/>
      <c r="C205" s="285"/>
      <c r="D205" s="248"/>
      <c r="E205" s="139">
        <v>10</v>
      </c>
      <c r="F205" s="150">
        <v>6160</v>
      </c>
      <c r="G205" s="158">
        <v>616</v>
      </c>
    </row>
    <row r="206" spans="1:7">
      <c r="A206" s="251"/>
      <c r="B206" s="289"/>
      <c r="C206" s="285"/>
      <c r="D206" s="248"/>
      <c r="E206" s="139">
        <v>20</v>
      </c>
      <c r="F206" s="164">
        <v>12000</v>
      </c>
      <c r="G206" s="165">
        <v>600</v>
      </c>
    </row>
    <row r="207" spans="1:7" ht="15" thickBot="1">
      <c r="A207" s="252"/>
      <c r="B207" s="291"/>
      <c r="C207" s="277"/>
      <c r="D207" s="249"/>
      <c r="E207" s="127">
        <v>30</v>
      </c>
      <c r="F207" s="151">
        <v>17670</v>
      </c>
      <c r="G207" s="159">
        <v>589</v>
      </c>
    </row>
    <row r="208" spans="1:7">
      <c r="A208" s="251" t="s">
        <v>321</v>
      </c>
      <c r="B208" s="267" t="s">
        <v>323</v>
      </c>
      <c r="C208" s="262" t="s">
        <v>325</v>
      </c>
      <c r="D208" s="247" t="s">
        <v>238</v>
      </c>
      <c r="E208" s="186">
        <v>7.5</v>
      </c>
      <c r="F208" s="152">
        <v>3997.5</v>
      </c>
      <c r="G208" s="160">
        <v>533</v>
      </c>
    </row>
    <row r="209" spans="1:7">
      <c r="A209" s="251"/>
      <c r="B209" s="289"/>
      <c r="C209" s="285"/>
      <c r="D209" s="248"/>
      <c r="E209" s="139">
        <v>15</v>
      </c>
      <c r="F209" s="150">
        <v>7875</v>
      </c>
      <c r="G209" s="158">
        <v>525</v>
      </c>
    </row>
    <row r="210" spans="1:7">
      <c r="A210" s="251"/>
      <c r="B210" s="289"/>
      <c r="C210" s="285"/>
      <c r="D210" s="248"/>
      <c r="E210" s="139">
        <v>25</v>
      </c>
      <c r="F210" s="164">
        <v>13000</v>
      </c>
      <c r="G210" s="165">
        <v>520</v>
      </c>
    </row>
    <row r="211" spans="1:7" ht="15" thickBot="1">
      <c r="A211" s="252"/>
      <c r="B211" s="289"/>
      <c r="C211" s="277"/>
      <c r="D211" s="249"/>
      <c r="E211" s="127">
        <v>45</v>
      </c>
      <c r="F211" s="151">
        <v>22950</v>
      </c>
      <c r="G211" s="159">
        <v>510</v>
      </c>
    </row>
    <row r="212" spans="1:7" s="118" customFormat="1" ht="18.600000000000001" thickBot="1">
      <c r="A212" s="136"/>
      <c r="B212" s="283" t="s">
        <v>18</v>
      </c>
      <c r="C212" s="283"/>
      <c r="D212" s="283"/>
      <c r="E212" s="283"/>
      <c r="F212" s="283"/>
      <c r="G212" s="400"/>
    </row>
    <row r="213" spans="1:7" ht="19.2" customHeight="1">
      <c r="A213" s="250" t="s">
        <v>326</v>
      </c>
      <c r="B213" s="241" t="s">
        <v>310</v>
      </c>
      <c r="C213" s="255" t="s">
        <v>215</v>
      </c>
      <c r="D213" s="247" t="s">
        <v>238</v>
      </c>
      <c r="E213" s="126">
        <v>6</v>
      </c>
      <c r="F213" s="154">
        <v>1643.84</v>
      </c>
      <c r="G213" s="157">
        <v>273.9733333333333</v>
      </c>
    </row>
    <row r="214" spans="1:7" ht="19.2" customHeight="1">
      <c r="A214" s="251"/>
      <c r="B214" s="253"/>
      <c r="C214" s="256"/>
      <c r="D214" s="248"/>
      <c r="E214" s="139">
        <v>10</v>
      </c>
      <c r="F214" s="153">
        <v>2728.36</v>
      </c>
      <c r="G214" s="158">
        <v>272.83600000000001</v>
      </c>
    </row>
    <row r="215" spans="1:7" ht="19.2" customHeight="1">
      <c r="A215" s="251"/>
      <c r="B215" s="253"/>
      <c r="C215" s="256"/>
      <c r="D215" s="248"/>
      <c r="E215" s="139">
        <v>20</v>
      </c>
      <c r="F215" s="156">
        <v>5375.46</v>
      </c>
      <c r="G215" s="165">
        <v>268.77300000000002</v>
      </c>
    </row>
    <row r="216" spans="1:7" ht="19.2" customHeight="1" thickBot="1">
      <c r="A216" s="251"/>
      <c r="B216" s="298"/>
      <c r="C216" s="256"/>
      <c r="D216" s="249"/>
      <c r="E216" s="139">
        <v>40</v>
      </c>
      <c r="F216" s="156">
        <v>10533.7</v>
      </c>
      <c r="G216" s="165">
        <v>263.34250000000003</v>
      </c>
    </row>
    <row r="217" spans="1:7" ht="19.2" customHeight="1">
      <c r="A217" s="250" t="s">
        <v>327</v>
      </c>
      <c r="B217" s="241" t="s">
        <v>328</v>
      </c>
      <c r="C217" s="255" t="s">
        <v>215</v>
      </c>
      <c r="D217" s="247" t="s">
        <v>238</v>
      </c>
      <c r="E217" s="126">
        <v>6</v>
      </c>
      <c r="F217" s="154">
        <v>1355.12</v>
      </c>
      <c r="G217" s="157">
        <v>225.85333333333332</v>
      </c>
    </row>
    <row r="218" spans="1:7" ht="19.2" customHeight="1">
      <c r="A218" s="251"/>
      <c r="B218" s="253"/>
      <c r="C218" s="256"/>
      <c r="D218" s="248"/>
      <c r="E218" s="139">
        <v>10</v>
      </c>
      <c r="F218" s="153">
        <v>2247.16</v>
      </c>
      <c r="G218" s="158">
        <v>224.71599999999998</v>
      </c>
    </row>
    <row r="219" spans="1:7" ht="19.2" customHeight="1">
      <c r="A219" s="251"/>
      <c r="B219" s="253"/>
      <c r="C219" s="256"/>
      <c r="D219" s="248"/>
      <c r="E219" s="139">
        <v>20</v>
      </c>
      <c r="F219" s="156">
        <v>4413.04</v>
      </c>
      <c r="G219" s="165">
        <v>220.65199999999999</v>
      </c>
    </row>
    <row r="220" spans="1:7" ht="19.2" customHeight="1" thickBot="1">
      <c r="A220" s="252"/>
      <c r="B220" s="254"/>
      <c r="C220" s="257"/>
      <c r="D220" s="249"/>
      <c r="E220" s="127">
        <v>40</v>
      </c>
      <c r="F220" s="155">
        <v>8608.9</v>
      </c>
      <c r="G220" s="159">
        <v>215.2225</v>
      </c>
    </row>
    <row r="221" spans="1:7" ht="25.2" customHeight="1">
      <c r="A221" s="250" t="s">
        <v>378</v>
      </c>
      <c r="B221" s="241" t="s">
        <v>379</v>
      </c>
      <c r="C221" s="255" t="s">
        <v>380</v>
      </c>
      <c r="D221" s="247" t="s">
        <v>238</v>
      </c>
      <c r="E221" s="126">
        <v>6</v>
      </c>
      <c r="F221" s="154">
        <v>1355.12</v>
      </c>
      <c r="G221" s="157">
        <v>225.85333333333332</v>
      </c>
    </row>
    <row r="222" spans="1:7" ht="25.2" customHeight="1">
      <c r="A222" s="251"/>
      <c r="B222" s="253"/>
      <c r="C222" s="256"/>
      <c r="D222" s="248"/>
      <c r="E222" s="139">
        <v>10</v>
      </c>
      <c r="F222" s="153">
        <v>2247.16</v>
      </c>
      <c r="G222" s="158">
        <v>224.71599999999998</v>
      </c>
    </row>
    <row r="223" spans="1:7" ht="25.2" customHeight="1" thickBot="1">
      <c r="A223" s="252"/>
      <c r="B223" s="254"/>
      <c r="C223" s="257"/>
      <c r="D223" s="249"/>
      <c r="E223" s="127">
        <v>40</v>
      </c>
      <c r="F223" s="155">
        <v>8608.9</v>
      </c>
      <c r="G223" s="159">
        <v>215.2225</v>
      </c>
    </row>
    <row r="224" spans="1:7" ht="15" customHeight="1">
      <c r="A224" s="251" t="s">
        <v>329</v>
      </c>
      <c r="B224" s="264" t="s">
        <v>404</v>
      </c>
      <c r="C224" s="266" t="s">
        <v>216</v>
      </c>
      <c r="D224" s="247" t="s">
        <v>238</v>
      </c>
      <c r="E224" s="186">
        <v>5</v>
      </c>
      <c r="F224" s="187">
        <v>839.08</v>
      </c>
      <c r="G224" s="160">
        <v>167.816</v>
      </c>
    </row>
    <row r="225" spans="1:7" ht="15" customHeight="1">
      <c r="A225" s="251"/>
      <c r="B225" s="265"/>
      <c r="C225" s="266"/>
      <c r="D225" s="248"/>
      <c r="E225" s="139">
        <v>10</v>
      </c>
      <c r="F225" s="153">
        <v>1642.16</v>
      </c>
      <c r="G225" s="158">
        <v>164.21600000000001</v>
      </c>
    </row>
    <row r="226" spans="1:7" ht="15" customHeight="1" thickBot="1">
      <c r="A226" s="251"/>
      <c r="B226" s="265"/>
      <c r="C226" s="266"/>
      <c r="D226" s="249"/>
      <c r="E226" s="139">
        <v>32</v>
      </c>
      <c r="F226" s="156">
        <v>5226.4799999999996</v>
      </c>
      <c r="G226" s="165">
        <v>163.32749999999999</v>
      </c>
    </row>
    <row r="227" spans="1:7" ht="32.4" customHeight="1">
      <c r="A227" s="250" t="s">
        <v>330</v>
      </c>
      <c r="B227" s="273" t="s">
        <v>84</v>
      </c>
      <c r="C227" s="255" t="s">
        <v>205</v>
      </c>
      <c r="D227" s="247" t="s">
        <v>238</v>
      </c>
      <c r="E227" s="126">
        <v>5</v>
      </c>
      <c r="F227" s="154">
        <v>500</v>
      </c>
      <c r="G227" s="157">
        <v>100</v>
      </c>
    </row>
    <row r="228" spans="1:7" ht="32.4" customHeight="1">
      <c r="A228" s="251"/>
      <c r="B228" s="286"/>
      <c r="C228" s="256"/>
      <c r="D228" s="248"/>
      <c r="E228" s="139">
        <v>10</v>
      </c>
      <c r="F228" s="153">
        <v>950</v>
      </c>
      <c r="G228" s="158">
        <v>95</v>
      </c>
    </row>
    <row r="229" spans="1:7" ht="32.4" customHeight="1" thickBot="1">
      <c r="A229" s="252"/>
      <c r="B229" s="254"/>
      <c r="C229" s="257"/>
      <c r="D229" s="249"/>
      <c r="E229" s="127">
        <v>32</v>
      </c>
      <c r="F229" s="155">
        <v>2880</v>
      </c>
      <c r="G229" s="159">
        <v>90</v>
      </c>
    </row>
    <row r="230" spans="1:7" ht="18.600000000000001" thickBot="1">
      <c r="A230" s="136"/>
      <c r="B230" s="283" t="s">
        <v>217</v>
      </c>
      <c r="C230" s="283"/>
      <c r="D230" s="283"/>
      <c r="E230" s="283"/>
      <c r="F230" s="283"/>
      <c r="G230" s="400"/>
    </row>
    <row r="231" spans="1:7" ht="21.6" customHeight="1">
      <c r="A231" s="250" t="s">
        <v>331</v>
      </c>
      <c r="B231" s="284" t="s">
        <v>405</v>
      </c>
      <c r="C231" s="261" t="s">
        <v>198</v>
      </c>
      <c r="D231" s="247" t="s">
        <v>238</v>
      </c>
      <c r="E231" s="126">
        <v>16</v>
      </c>
      <c r="F231" s="154">
        <v>720</v>
      </c>
      <c r="G231" s="157">
        <v>45</v>
      </c>
    </row>
    <row r="232" spans="1:7" ht="21.6" customHeight="1">
      <c r="A232" s="251"/>
      <c r="B232" s="287"/>
      <c r="C232" s="262"/>
      <c r="D232" s="248"/>
      <c r="E232" s="139">
        <v>28</v>
      </c>
      <c r="F232" s="153">
        <v>1232</v>
      </c>
      <c r="G232" s="158">
        <v>44</v>
      </c>
    </row>
    <row r="233" spans="1:7" ht="21.6" customHeight="1" thickBot="1">
      <c r="A233" s="251"/>
      <c r="B233" s="279"/>
      <c r="C233" s="263"/>
      <c r="D233" s="249"/>
      <c r="E233" s="139">
        <v>50</v>
      </c>
      <c r="F233" s="156">
        <v>2100</v>
      </c>
      <c r="G233" s="165">
        <v>42</v>
      </c>
    </row>
    <row r="234" spans="1:7" ht="18.600000000000001" customHeight="1">
      <c r="A234" s="250" t="s">
        <v>332</v>
      </c>
      <c r="B234" s="284" t="s">
        <v>406</v>
      </c>
      <c r="C234" s="261" t="s">
        <v>195</v>
      </c>
      <c r="D234" s="247" t="s">
        <v>238</v>
      </c>
      <c r="E234" s="126">
        <v>16</v>
      </c>
      <c r="F234" s="154">
        <v>1169.48</v>
      </c>
      <c r="G234" s="157">
        <v>73.092500000000001</v>
      </c>
    </row>
    <row r="235" spans="1:7" ht="18.600000000000001" customHeight="1">
      <c r="A235" s="251"/>
      <c r="B235" s="268"/>
      <c r="C235" s="285"/>
      <c r="D235" s="248"/>
      <c r="E235" s="139">
        <v>28</v>
      </c>
      <c r="F235" s="153">
        <v>2022.48</v>
      </c>
      <c r="G235" s="158">
        <v>72.231428571428566</v>
      </c>
    </row>
    <row r="236" spans="1:7" ht="18.600000000000001" customHeight="1" thickBot="1">
      <c r="A236" s="252"/>
      <c r="B236" s="269"/>
      <c r="C236" s="277"/>
      <c r="D236" s="249"/>
      <c r="E236" s="127">
        <v>50</v>
      </c>
      <c r="F236" s="155">
        <v>3474.94</v>
      </c>
      <c r="G236" s="159">
        <v>69.498800000000003</v>
      </c>
    </row>
    <row r="237" spans="1:7" ht="18" customHeight="1">
      <c r="A237" s="251" t="s">
        <v>333</v>
      </c>
      <c r="B237" s="278" t="s">
        <v>407</v>
      </c>
      <c r="C237" s="262" t="s">
        <v>26</v>
      </c>
      <c r="D237" s="247" t="s">
        <v>238</v>
      </c>
      <c r="E237" s="186">
        <v>16</v>
      </c>
      <c r="F237" s="187">
        <v>1526.52</v>
      </c>
      <c r="G237" s="160">
        <v>95.407499999999999</v>
      </c>
    </row>
    <row r="238" spans="1:7" ht="18" customHeight="1">
      <c r="A238" s="251"/>
      <c r="B238" s="279"/>
      <c r="C238" s="263"/>
      <c r="D238" s="248"/>
      <c r="E238" s="139">
        <v>28</v>
      </c>
      <c r="F238" s="153">
        <v>2647.28</v>
      </c>
      <c r="G238" s="158">
        <v>94.545714285714297</v>
      </c>
    </row>
    <row r="239" spans="1:7" ht="18" customHeight="1" thickBot="1">
      <c r="A239" s="252"/>
      <c r="B239" s="269"/>
      <c r="C239" s="277"/>
      <c r="D239" s="249"/>
      <c r="E239" s="127">
        <v>50</v>
      </c>
      <c r="F239" s="155">
        <v>4590.6400000000003</v>
      </c>
      <c r="G239" s="159">
        <v>91.81280000000001</v>
      </c>
    </row>
    <row r="240" spans="1:7" ht="18.600000000000001" thickBot="1">
      <c r="A240" s="136"/>
      <c r="B240" s="283" t="s">
        <v>334</v>
      </c>
      <c r="C240" s="283"/>
      <c r="D240" s="283"/>
      <c r="E240" s="283"/>
      <c r="F240" s="283"/>
      <c r="G240" s="400"/>
    </row>
    <row r="241" spans="1:7">
      <c r="A241" s="258" t="s">
        <v>336</v>
      </c>
      <c r="B241" s="273" t="s">
        <v>188</v>
      </c>
      <c r="C241" s="274" t="s">
        <v>212</v>
      </c>
      <c r="D241" s="247" t="s">
        <v>238</v>
      </c>
      <c r="E241" s="126">
        <v>5</v>
      </c>
      <c r="F241" s="154">
        <v>937.14</v>
      </c>
      <c r="G241" s="157">
        <v>187.428</v>
      </c>
    </row>
    <row r="242" spans="1:7">
      <c r="A242" s="259"/>
      <c r="B242" s="242"/>
      <c r="C242" s="275"/>
      <c r="D242" s="248"/>
      <c r="E242" s="139">
        <v>10</v>
      </c>
      <c r="F242" s="153">
        <v>1814.94</v>
      </c>
      <c r="G242" s="158">
        <v>181.494</v>
      </c>
    </row>
    <row r="243" spans="1:7">
      <c r="A243" s="259"/>
      <c r="B243" s="242"/>
      <c r="C243" s="275"/>
      <c r="D243" s="248"/>
      <c r="E243" s="139">
        <v>20</v>
      </c>
      <c r="F243" s="156">
        <v>3548.6</v>
      </c>
      <c r="G243" s="165">
        <v>177.43</v>
      </c>
    </row>
    <row r="244" spans="1:7" ht="15" thickBot="1">
      <c r="A244" s="260"/>
      <c r="B244" s="243"/>
      <c r="C244" s="276"/>
      <c r="D244" s="249"/>
      <c r="E244" s="127">
        <v>30</v>
      </c>
      <c r="F244" s="155">
        <v>5293.7</v>
      </c>
      <c r="G244" s="159">
        <v>176.45666666666665</v>
      </c>
    </row>
    <row r="245" spans="1:7" s="123" customFormat="1" ht="21.6" customHeight="1">
      <c r="A245" s="251" t="s">
        <v>337</v>
      </c>
      <c r="B245" s="282" t="s">
        <v>335</v>
      </c>
      <c r="C245" s="275" t="s">
        <v>339</v>
      </c>
      <c r="D245" s="247" t="s">
        <v>238</v>
      </c>
      <c r="E245" s="186">
        <v>5</v>
      </c>
      <c r="F245" s="187">
        <v>1001.52</v>
      </c>
      <c r="G245" s="160">
        <v>200.304</v>
      </c>
    </row>
    <row r="246" spans="1:7" s="123" customFormat="1" ht="21.6" customHeight="1">
      <c r="A246" s="251"/>
      <c r="B246" s="242"/>
      <c r="C246" s="275"/>
      <c r="D246" s="248"/>
      <c r="E246" s="139">
        <v>10</v>
      </c>
      <c r="F246" s="153">
        <v>1943.68</v>
      </c>
      <c r="G246" s="158">
        <v>194.36799999999999</v>
      </c>
    </row>
    <row r="247" spans="1:7" s="123" customFormat="1" ht="21.6" customHeight="1">
      <c r="A247" s="251"/>
      <c r="B247" s="242"/>
      <c r="C247" s="275"/>
      <c r="D247" s="248"/>
      <c r="E247" s="139">
        <v>20</v>
      </c>
      <c r="F247" s="156">
        <v>3806.06</v>
      </c>
      <c r="G247" s="165">
        <v>190.303</v>
      </c>
    </row>
    <row r="248" spans="1:7" s="123" customFormat="1" ht="21.6" customHeight="1" thickBot="1">
      <c r="A248" s="252"/>
      <c r="B248" s="243"/>
      <c r="C248" s="276"/>
      <c r="D248" s="249"/>
      <c r="E248" s="127">
        <v>30</v>
      </c>
      <c r="F248" s="155">
        <v>5679.9</v>
      </c>
      <c r="G248" s="159">
        <v>189.32999999999998</v>
      </c>
    </row>
    <row r="249" spans="1:7" ht="18.600000000000001" thickBot="1">
      <c r="A249" s="136"/>
      <c r="B249" s="283" t="s">
        <v>197</v>
      </c>
      <c r="C249" s="283"/>
      <c r="D249" s="283"/>
      <c r="E249" s="283"/>
      <c r="F249" s="283"/>
      <c r="G249" s="400"/>
    </row>
    <row r="250" spans="1:7" ht="22.8" customHeight="1">
      <c r="A250" s="258" t="s">
        <v>340</v>
      </c>
      <c r="B250" s="280" t="s">
        <v>342</v>
      </c>
      <c r="C250" s="281" t="s">
        <v>214</v>
      </c>
      <c r="D250" s="247" t="s">
        <v>238</v>
      </c>
      <c r="E250" s="126">
        <v>1</v>
      </c>
      <c r="F250" s="154">
        <v>1100</v>
      </c>
      <c r="G250" s="157">
        <v>1100</v>
      </c>
    </row>
    <row r="251" spans="1:7" ht="22.8" customHeight="1">
      <c r="A251" s="259"/>
      <c r="B251" s="268"/>
      <c r="C251" s="271"/>
      <c r="D251" s="248"/>
      <c r="E251" s="139">
        <v>2.5</v>
      </c>
      <c r="F251" s="153">
        <v>2500</v>
      </c>
      <c r="G251" s="158">
        <v>1000</v>
      </c>
    </row>
    <row r="252" spans="1:7" ht="22.8" customHeight="1" thickBot="1">
      <c r="A252" s="260"/>
      <c r="B252" s="269"/>
      <c r="C252" s="272"/>
      <c r="D252" s="249"/>
      <c r="E252" s="127">
        <v>5</v>
      </c>
      <c r="F252" s="155">
        <v>4600</v>
      </c>
      <c r="G252" s="159">
        <v>920</v>
      </c>
    </row>
    <row r="253" spans="1:7" ht="21" customHeight="1">
      <c r="A253" s="259" t="s">
        <v>341</v>
      </c>
      <c r="B253" s="267" t="s">
        <v>343</v>
      </c>
      <c r="C253" s="270" t="s">
        <v>214</v>
      </c>
      <c r="D253" s="247" t="s">
        <v>238</v>
      </c>
      <c r="E253" s="186">
        <v>1</v>
      </c>
      <c r="F253" s="187">
        <v>1200</v>
      </c>
      <c r="G253" s="160">
        <v>1200</v>
      </c>
    </row>
    <row r="254" spans="1:7" ht="21" customHeight="1">
      <c r="A254" s="259"/>
      <c r="B254" s="268"/>
      <c r="C254" s="271"/>
      <c r="D254" s="248"/>
      <c r="E254" s="139">
        <v>2.5</v>
      </c>
      <c r="F254" s="153">
        <v>2700</v>
      </c>
      <c r="G254" s="158">
        <v>1080</v>
      </c>
    </row>
    <row r="255" spans="1:7" ht="21" customHeight="1" thickBot="1">
      <c r="A255" s="260"/>
      <c r="B255" s="269"/>
      <c r="C255" s="272"/>
      <c r="D255" s="249"/>
      <c r="E255" s="127">
        <v>5</v>
      </c>
      <c r="F255" s="155">
        <v>4800</v>
      </c>
      <c r="G255" s="159">
        <v>960</v>
      </c>
    </row>
  </sheetData>
  <mergeCells count="295">
    <mergeCell ref="A88:A90"/>
    <mergeCell ref="B88:B90"/>
    <mergeCell ref="C88:C90"/>
    <mergeCell ref="D88:D90"/>
    <mergeCell ref="A32:A35"/>
    <mergeCell ref="D32:D35"/>
    <mergeCell ref="A40:A43"/>
    <mergeCell ref="D40:D43"/>
    <mergeCell ref="D45:D48"/>
    <mergeCell ref="D53:D56"/>
    <mergeCell ref="A45:A48"/>
    <mergeCell ref="A53:A56"/>
    <mergeCell ref="A57:A60"/>
    <mergeCell ref="D57:D60"/>
    <mergeCell ref="A49:A52"/>
    <mergeCell ref="C32:C35"/>
    <mergeCell ref="C45:C48"/>
    <mergeCell ref="B61:B64"/>
    <mergeCell ref="C61:C64"/>
    <mergeCell ref="B65:B68"/>
    <mergeCell ref="B20:B23"/>
    <mergeCell ref="B25:B27"/>
    <mergeCell ref="A16:A19"/>
    <mergeCell ref="B16:B19"/>
    <mergeCell ref="C16:C19"/>
    <mergeCell ref="D16:D19"/>
    <mergeCell ref="B24:G24"/>
    <mergeCell ref="C25:C27"/>
    <mergeCell ref="A84:A87"/>
    <mergeCell ref="B84:B87"/>
    <mergeCell ref="C84:C87"/>
    <mergeCell ref="D84:D87"/>
    <mergeCell ref="B163:G163"/>
    <mergeCell ref="D208:D211"/>
    <mergeCell ref="F1:G1"/>
    <mergeCell ref="D5:D7"/>
    <mergeCell ref="B4:G4"/>
    <mergeCell ref="A5:A7"/>
    <mergeCell ref="B8:B11"/>
    <mergeCell ref="C8:C11"/>
    <mergeCell ref="A8:A11"/>
    <mergeCell ref="D8:D11"/>
    <mergeCell ref="A1:B1"/>
    <mergeCell ref="A12:A15"/>
    <mergeCell ref="D12:D15"/>
    <mergeCell ref="A20:A23"/>
    <mergeCell ref="D20:D23"/>
    <mergeCell ref="B28:B31"/>
    <mergeCell ref="C28:C31"/>
    <mergeCell ref="A25:A27"/>
    <mergeCell ref="D25:D27"/>
    <mergeCell ref="A28:A31"/>
    <mergeCell ref="D28:D31"/>
    <mergeCell ref="B40:B43"/>
    <mergeCell ref="C20:C23"/>
    <mergeCell ref="A77:A80"/>
    <mergeCell ref="B230:G230"/>
    <mergeCell ref="C188:C190"/>
    <mergeCell ref="C12:C15"/>
    <mergeCell ref="B5:B7"/>
    <mergeCell ref="C5:C7"/>
    <mergeCell ref="B181:B183"/>
    <mergeCell ref="B184:B186"/>
    <mergeCell ref="B53:B56"/>
    <mergeCell ref="C53:C56"/>
    <mergeCell ref="B57:B60"/>
    <mergeCell ref="C57:C60"/>
    <mergeCell ref="B12:B15"/>
    <mergeCell ref="B171:B173"/>
    <mergeCell ref="B174:B176"/>
    <mergeCell ref="C167:C169"/>
    <mergeCell ref="C184:C186"/>
    <mergeCell ref="C174:C176"/>
    <mergeCell ref="B32:B35"/>
    <mergeCell ref="B45:B48"/>
    <mergeCell ref="B134:B137"/>
    <mergeCell ref="C40:C43"/>
    <mergeCell ref="B180:G180"/>
    <mergeCell ref="B187:G187"/>
    <mergeCell ref="B44:G44"/>
    <mergeCell ref="A81:A83"/>
    <mergeCell ref="B81:B83"/>
    <mergeCell ref="C81:C83"/>
    <mergeCell ref="D81:D83"/>
    <mergeCell ref="B49:B52"/>
    <mergeCell ref="C49:C52"/>
    <mergeCell ref="D49:D52"/>
    <mergeCell ref="A61:A64"/>
    <mergeCell ref="D61:D64"/>
    <mergeCell ref="A65:A68"/>
    <mergeCell ref="D65:D68"/>
    <mergeCell ref="A69:A72"/>
    <mergeCell ref="B69:B72"/>
    <mergeCell ref="C69:C72"/>
    <mergeCell ref="D69:D72"/>
    <mergeCell ref="B73:B76"/>
    <mergeCell ref="C73:C76"/>
    <mergeCell ref="D73:D76"/>
    <mergeCell ref="B77:B80"/>
    <mergeCell ref="C77:C80"/>
    <mergeCell ref="D77:D80"/>
    <mergeCell ref="C65:C68"/>
    <mergeCell ref="A73:A76"/>
    <mergeCell ref="B91:G91"/>
    <mergeCell ref="A92:A94"/>
    <mergeCell ref="B92:B94"/>
    <mergeCell ref="C92:C94"/>
    <mergeCell ref="D92:D94"/>
    <mergeCell ref="A95:A97"/>
    <mergeCell ref="B95:B97"/>
    <mergeCell ref="C95:C97"/>
    <mergeCell ref="D95:D97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B107:G107"/>
    <mergeCell ref="B108:B110"/>
    <mergeCell ref="C108:C110"/>
    <mergeCell ref="B114:B116"/>
    <mergeCell ref="C114:C116"/>
    <mergeCell ref="B120:B122"/>
    <mergeCell ref="C120:C122"/>
    <mergeCell ref="B123:B126"/>
    <mergeCell ref="C123:C126"/>
    <mergeCell ref="B127:B130"/>
    <mergeCell ref="C127:C130"/>
    <mergeCell ref="B131:B133"/>
    <mergeCell ref="C131:C133"/>
    <mergeCell ref="A108:A110"/>
    <mergeCell ref="D108:D110"/>
    <mergeCell ref="B111:B113"/>
    <mergeCell ref="C111:C113"/>
    <mergeCell ref="D111:D113"/>
    <mergeCell ref="A111:A113"/>
    <mergeCell ref="A114:A116"/>
    <mergeCell ref="D114:D116"/>
    <mergeCell ref="B117:B119"/>
    <mergeCell ref="A117:A119"/>
    <mergeCell ref="C117:C119"/>
    <mergeCell ref="D117:D119"/>
    <mergeCell ref="A120:A122"/>
    <mergeCell ref="D120:D122"/>
    <mergeCell ref="A123:A126"/>
    <mergeCell ref="D123:D126"/>
    <mergeCell ref="A127:A130"/>
    <mergeCell ref="D127:D130"/>
    <mergeCell ref="A131:A133"/>
    <mergeCell ref="A144:A146"/>
    <mergeCell ref="A147:A149"/>
    <mergeCell ref="D147:D149"/>
    <mergeCell ref="D131:D133"/>
    <mergeCell ref="A134:A137"/>
    <mergeCell ref="D134:D137"/>
    <mergeCell ref="A138:A141"/>
    <mergeCell ref="B138:B141"/>
    <mergeCell ref="C138:C141"/>
    <mergeCell ref="D138:D141"/>
    <mergeCell ref="B142:G142"/>
    <mergeCell ref="B143:G143"/>
    <mergeCell ref="C134:C137"/>
    <mergeCell ref="B144:B146"/>
    <mergeCell ref="C144:C146"/>
    <mergeCell ref="B147:B149"/>
    <mergeCell ref="C147:C149"/>
    <mergeCell ref="D144:D146"/>
    <mergeCell ref="B150:B152"/>
    <mergeCell ref="D150:D152"/>
    <mergeCell ref="A150:A152"/>
    <mergeCell ref="A154:A156"/>
    <mergeCell ref="D154:D156"/>
    <mergeCell ref="A157:A159"/>
    <mergeCell ref="D157:D159"/>
    <mergeCell ref="D160:D162"/>
    <mergeCell ref="A160:A162"/>
    <mergeCell ref="C150:C152"/>
    <mergeCell ref="B153:G153"/>
    <mergeCell ref="B154:B156"/>
    <mergeCell ref="B157:B159"/>
    <mergeCell ref="B160:B162"/>
    <mergeCell ref="C160:C162"/>
    <mergeCell ref="C157:C159"/>
    <mergeCell ref="C154:C156"/>
    <mergeCell ref="A164:A166"/>
    <mergeCell ref="A167:A169"/>
    <mergeCell ref="D164:D166"/>
    <mergeCell ref="D167:D169"/>
    <mergeCell ref="A171:A173"/>
    <mergeCell ref="A174:A176"/>
    <mergeCell ref="A177:A179"/>
    <mergeCell ref="D171:D173"/>
    <mergeCell ref="D174:D176"/>
    <mergeCell ref="D177:D179"/>
    <mergeCell ref="C177:C179"/>
    <mergeCell ref="C171:C173"/>
    <mergeCell ref="B170:G170"/>
    <mergeCell ref="B177:B179"/>
    <mergeCell ref="B164:B166"/>
    <mergeCell ref="B167:B169"/>
    <mergeCell ref="C164:C166"/>
    <mergeCell ref="C213:C216"/>
    <mergeCell ref="A181:A183"/>
    <mergeCell ref="D181:D183"/>
    <mergeCell ref="A184:A186"/>
    <mergeCell ref="D184:D186"/>
    <mergeCell ref="C191:C193"/>
    <mergeCell ref="B191:B193"/>
    <mergeCell ref="A188:A190"/>
    <mergeCell ref="A191:A193"/>
    <mergeCell ref="D188:D190"/>
    <mergeCell ref="D191:D193"/>
    <mergeCell ref="C181:C183"/>
    <mergeCell ref="B188:B190"/>
    <mergeCell ref="B213:B216"/>
    <mergeCell ref="B212:G212"/>
    <mergeCell ref="B227:B229"/>
    <mergeCell ref="B231:B233"/>
    <mergeCell ref="A213:A216"/>
    <mergeCell ref="D213:D216"/>
    <mergeCell ref="B194:G194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204:A207"/>
    <mergeCell ref="B204:B207"/>
    <mergeCell ref="C204:C207"/>
    <mergeCell ref="D204:D207"/>
    <mergeCell ref="A208:A211"/>
    <mergeCell ref="B208:B211"/>
    <mergeCell ref="C208:C211"/>
    <mergeCell ref="A253:A255"/>
    <mergeCell ref="B253:B255"/>
    <mergeCell ref="C253:C255"/>
    <mergeCell ref="D253:D255"/>
    <mergeCell ref="A234:A236"/>
    <mergeCell ref="D234:D236"/>
    <mergeCell ref="A237:A239"/>
    <mergeCell ref="D237:D239"/>
    <mergeCell ref="B241:B244"/>
    <mergeCell ref="C241:C244"/>
    <mergeCell ref="A241:A244"/>
    <mergeCell ref="A245:A248"/>
    <mergeCell ref="D241:D244"/>
    <mergeCell ref="D245:D248"/>
    <mergeCell ref="C237:C239"/>
    <mergeCell ref="B237:B239"/>
    <mergeCell ref="B250:B252"/>
    <mergeCell ref="C250:C252"/>
    <mergeCell ref="C245:C248"/>
    <mergeCell ref="B245:B248"/>
    <mergeCell ref="B240:G240"/>
    <mergeCell ref="B249:G249"/>
    <mergeCell ref="B234:B236"/>
    <mergeCell ref="C234:C236"/>
    <mergeCell ref="A36:A39"/>
    <mergeCell ref="B36:B39"/>
    <mergeCell ref="C36:C39"/>
    <mergeCell ref="D36:D39"/>
    <mergeCell ref="A221:A223"/>
    <mergeCell ref="B221:B223"/>
    <mergeCell ref="C221:C223"/>
    <mergeCell ref="D221:D223"/>
    <mergeCell ref="A250:A252"/>
    <mergeCell ref="D250:D252"/>
    <mergeCell ref="A217:A220"/>
    <mergeCell ref="B217:B220"/>
    <mergeCell ref="C217:C220"/>
    <mergeCell ref="D217:D220"/>
    <mergeCell ref="A224:A226"/>
    <mergeCell ref="D224:D226"/>
    <mergeCell ref="A227:A229"/>
    <mergeCell ref="D227:D229"/>
    <mergeCell ref="A231:A233"/>
    <mergeCell ref="D231:D233"/>
    <mergeCell ref="C227:C229"/>
    <mergeCell ref="C231:C233"/>
    <mergeCell ref="B224:B226"/>
    <mergeCell ref="C224:C226"/>
  </mergeCells>
  <conditionalFormatting sqref="A250:A252 A1:A11 A256:A1048576 A28:A35 A20:A24 A40:A248">
    <cfRule type="duplicateValues" dxfId="128" priority="30"/>
  </conditionalFormatting>
  <conditionalFormatting sqref="A249">
    <cfRule type="duplicateValues" dxfId="127" priority="29"/>
  </conditionalFormatting>
  <conditionalFormatting sqref="A256:A1048576 A1:A11 A28:A35 A20:A24 A40:A252">
    <cfRule type="duplicateValues" dxfId="126" priority="28"/>
  </conditionalFormatting>
  <conditionalFormatting sqref="A253:A255">
    <cfRule type="duplicateValues" dxfId="125" priority="27"/>
  </conditionalFormatting>
  <conditionalFormatting sqref="A253:A255">
    <cfRule type="duplicateValues" dxfId="124" priority="26"/>
  </conditionalFormatting>
  <conditionalFormatting sqref="A28:A35 A1:A11 A20:A24 A40:A1048576">
    <cfRule type="duplicateValues" dxfId="123" priority="25"/>
  </conditionalFormatting>
  <conditionalFormatting sqref="A25:A27">
    <cfRule type="duplicateValues" dxfId="122" priority="18"/>
  </conditionalFormatting>
  <conditionalFormatting sqref="A25:A27">
    <cfRule type="duplicateValues" dxfId="121" priority="17"/>
  </conditionalFormatting>
  <conditionalFormatting sqref="A25:A27">
    <cfRule type="duplicateValues" dxfId="120" priority="16"/>
  </conditionalFormatting>
  <conditionalFormatting sqref="A12:A15">
    <cfRule type="duplicateValues" dxfId="119" priority="12"/>
  </conditionalFormatting>
  <conditionalFormatting sqref="A12:A15">
    <cfRule type="duplicateValues" dxfId="118" priority="11"/>
  </conditionalFormatting>
  <conditionalFormatting sqref="A12:A15">
    <cfRule type="duplicateValues" dxfId="117" priority="10"/>
  </conditionalFormatting>
  <conditionalFormatting sqref="A16:A19">
    <cfRule type="duplicateValues" dxfId="116" priority="9"/>
  </conditionalFormatting>
  <conditionalFormatting sqref="A16:A19">
    <cfRule type="duplicateValues" dxfId="115" priority="8"/>
  </conditionalFormatting>
  <conditionalFormatting sqref="A16:A19">
    <cfRule type="duplicateValues" dxfId="114" priority="7"/>
  </conditionalFormatting>
  <conditionalFormatting sqref="A36:A39">
    <cfRule type="duplicateValues" dxfId="113" priority="6"/>
  </conditionalFormatting>
  <conditionalFormatting sqref="A36:A39">
    <cfRule type="duplicateValues" dxfId="112" priority="5"/>
  </conditionalFormatting>
  <conditionalFormatting sqref="A36:A39">
    <cfRule type="duplicateValues" dxfId="111" priority="4"/>
  </conditionalFormatting>
  <hyperlinks>
    <hyperlink ref="A1:B1" location="Оглавление!A1" display="Вернуться к оглавлению"/>
    <hyperlink ref="D77:D80" r:id="rId1" display="ссылка на сайт =›"/>
    <hyperlink ref="D73:D76" r:id="rId2" display="ссылка на сайт =›"/>
    <hyperlink ref="D81:D83" r:id="rId3" display="ссылка на сайт =›"/>
    <hyperlink ref="D84:D87" r:id="rId4" display="ссылка на сайт =›"/>
    <hyperlink ref="D88:D90" r:id="rId5" display="ссылка на сайт =›"/>
    <hyperlink ref="D5:D7" r:id="rId6" display="ссылка на сайт =›"/>
    <hyperlink ref="D8:D11" r:id="rId7" display="ссылка на сайт =›"/>
    <hyperlink ref="D12:D15" r:id="rId8" display="ссылка на сайт =›"/>
    <hyperlink ref="D20:D23" r:id="rId9" display="ссылка на сайт =›"/>
    <hyperlink ref="D25:D27" r:id="rId10" display="ссылка на сайт =›"/>
    <hyperlink ref="D28:D31" r:id="rId11" display="ссылка на сайт =›"/>
    <hyperlink ref="D32:D35" r:id="rId12" display="ссылка на сайт =›"/>
    <hyperlink ref="D40:D43" r:id="rId13" display="ссылка на сайт =›"/>
    <hyperlink ref="D45:D48" r:id="rId14" display="ссылка на сайт =›"/>
    <hyperlink ref="D53:D56" r:id="rId15" display="ссылка на сайт =›"/>
    <hyperlink ref="D57:D60" r:id="rId16" display="ссылка на сайт =›"/>
    <hyperlink ref="D61:D64" r:id="rId17" display="ссылка на сайт =›"/>
    <hyperlink ref="D65:D68" r:id="rId18" display="ссылка на сайт =›"/>
    <hyperlink ref="D108:D110" r:id="rId19" display="ссылка на сайт =›"/>
    <hyperlink ref="D111:D113" r:id="rId20" display="ссылка на сайт =›"/>
    <hyperlink ref="D114:D116" r:id="rId21" display="ссылка на сайт =›"/>
    <hyperlink ref="D120:D122" r:id="rId22" display="ссылка на сайт =›"/>
    <hyperlink ref="D36:D39" r:id="rId23" display="ссылка на сайт =›"/>
    <hyperlink ref="D16:D19" r:id="rId24" display="https://lakom-st.ru/catalog/akrilovaya-interernaya-kraska-moyuschayasya-balans-3-s-kroshkoy-15kg-25-kg-45kg/"/>
    <hyperlink ref="D49:D52" r:id="rId25" display="ссылка на сайт =›"/>
    <hyperlink ref="D69:D72" r:id="rId26" display="ссылка на сайт =›"/>
    <hyperlink ref="D92:D94" r:id="rId27" display="ссылка на сайт =›"/>
    <hyperlink ref="D95:D97" r:id="rId28" display="ссылка на сайт =›"/>
    <hyperlink ref="D98:D100" r:id="rId29" display="ссылка на сайт =›"/>
    <hyperlink ref="D101:D103" r:id="rId30" display="ссылка на сайт =›"/>
    <hyperlink ref="D104:D106" r:id="rId31" display="ссылка на сайт =›"/>
    <hyperlink ref="D117:D119" r:id="rId32" display="ссылка на сайт =›"/>
    <hyperlink ref="D123:D126" r:id="rId33" display="ссылка на сайт =›"/>
    <hyperlink ref="D127:D130" r:id="rId34" display="ссылка на сайт =›"/>
    <hyperlink ref="D131:D133" r:id="rId35" display="ссылка на сайт =›"/>
    <hyperlink ref="D134:D137" r:id="rId36" display="ссылка на сайт =›"/>
    <hyperlink ref="D138:D141" r:id="rId37" display="ссылка на сайт =›"/>
    <hyperlink ref="D144:D146" r:id="rId38" display="ссылка на сайт =›"/>
    <hyperlink ref="D154:D156" r:id="rId39" display="ссылка на сайт =›"/>
    <hyperlink ref="D171:D173" r:id="rId40" display="ссылка на сайт =›"/>
    <hyperlink ref="D147:D149" r:id="rId41" display="ссылка на сайт =›"/>
    <hyperlink ref="D157:D159" r:id="rId42" display="ссылка на сайт =›"/>
    <hyperlink ref="D164:D166" r:id="rId43" display="ссылка на сайт =›"/>
    <hyperlink ref="D174:D176" r:id="rId44" display="ссылка на сайт =›"/>
    <hyperlink ref="D181:D183" r:id="rId45" display="ссылка на сайт =›"/>
    <hyperlink ref="D188:D190" r:id="rId46" display="ссылка на сайт =›"/>
    <hyperlink ref="D150:D152" r:id="rId47" display="ссылка на сайт =›"/>
    <hyperlink ref="D160:D162" r:id="rId48" display="ссылка на сайт =›"/>
    <hyperlink ref="D167:D169" r:id="rId49" display="ссылка на сайт =›"/>
    <hyperlink ref="D177:D179" r:id="rId50" display="ссылка на сайт =›"/>
    <hyperlink ref="D184:D186" r:id="rId51" display="ссылка на сайт =›"/>
    <hyperlink ref="D191:D193" r:id="rId52" display="ссылка на сайт =›"/>
    <hyperlink ref="D195:D197" r:id="rId53" display="ссылка на сайт =›"/>
    <hyperlink ref="D198:D200" r:id="rId54" display="ссылка на сайт =›"/>
    <hyperlink ref="D201:D203" r:id="rId55" display="ссылка на сайт =›"/>
    <hyperlink ref="D204:D207" r:id="rId56" display="ссылка на сайт =›"/>
    <hyperlink ref="D208:D211" r:id="rId57" display="ссылка на сайт =›"/>
    <hyperlink ref="D245:D248" r:id="rId58" display="ссылка на сайт =›"/>
    <hyperlink ref="D213:D216" r:id="rId59" display="ссылка на сайт =›"/>
    <hyperlink ref="D221:D223" r:id="rId60" display="ссылка на сайт =›"/>
    <hyperlink ref="D217:D220" r:id="rId61" display="ссылка на сайт =›"/>
    <hyperlink ref="D227:D229" r:id="rId62" display="ссылка на сайт =›"/>
    <hyperlink ref="D224:D226" r:id="rId63" display="ссылка на сайт =›"/>
    <hyperlink ref="D231:D233" r:id="rId64" display="ссылка на сайт =›"/>
    <hyperlink ref="D234:D236" r:id="rId65" display="ссылка на сайт =›"/>
    <hyperlink ref="D237:D239" r:id="rId66" display="ссылка на сайт =›"/>
    <hyperlink ref="D241:D244" r:id="rId67" display="ссылка на сайт =›"/>
    <hyperlink ref="D250:D252" r:id="rId68" display="ссылка на сайт =›"/>
    <hyperlink ref="D253:D255" r:id="rId69" display="ссылка на сайт =›"/>
  </hyperlinks>
  <printOptions horizontalCentered="1"/>
  <pageMargins left="0.25" right="0.25" top="0.75" bottom="0.75" header="0.3" footer="0.3"/>
  <pageSetup paperSize="9" scale="75" orientation="portrait" r:id="rId70"/>
  <rowBreaks count="2" manualBreakCount="2">
    <brk id="146" max="16383" man="1"/>
    <brk id="2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customHeight="1" thickBot="1">
      <c r="A4" s="136"/>
      <c r="B4" s="283" t="s">
        <v>224</v>
      </c>
      <c r="C4" s="283"/>
      <c r="D4" s="283"/>
      <c r="E4" s="283"/>
      <c r="F4" s="283"/>
      <c r="G4" s="400"/>
    </row>
    <row r="5" spans="1:7" ht="18.600000000000001" customHeight="1">
      <c r="A5" s="250" t="s">
        <v>240</v>
      </c>
      <c r="B5" s="280" t="s">
        <v>347</v>
      </c>
      <c r="C5" s="281" t="s">
        <v>239</v>
      </c>
      <c r="D5" s="247" t="s">
        <v>238</v>
      </c>
      <c r="E5" s="140">
        <v>15</v>
      </c>
      <c r="F5" s="149">
        <v>635</v>
      </c>
      <c r="G5" s="157">
        <f>F5/E5</f>
        <v>42.333333333333336</v>
      </c>
    </row>
    <row r="6" spans="1:7" ht="18.600000000000001" customHeight="1">
      <c r="A6" s="251"/>
      <c r="B6" s="288"/>
      <c r="C6" s="271"/>
      <c r="D6" s="248"/>
      <c r="E6" s="141">
        <v>25</v>
      </c>
      <c r="F6" s="150">
        <v>1054</v>
      </c>
      <c r="G6" s="158">
        <f>F6/E6</f>
        <v>42.16</v>
      </c>
    </row>
    <row r="7" spans="1:7" ht="18.600000000000001" customHeight="1" thickBot="1">
      <c r="A7" s="252"/>
      <c r="B7" s="291"/>
      <c r="C7" s="272"/>
      <c r="D7" s="249"/>
      <c r="E7" s="142">
        <v>45</v>
      </c>
      <c r="F7" s="151">
        <v>1754</v>
      </c>
      <c r="G7" s="159">
        <f t="shared" ref="G7" si="0">F7/E7</f>
        <v>38.977777777777774</v>
      </c>
    </row>
    <row r="8" spans="1:7" s="123" customFormat="1">
      <c r="A8" s="238" t="s">
        <v>244</v>
      </c>
      <c r="B8" s="326" t="s">
        <v>351</v>
      </c>
      <c r="C8" s="244" t="s">
        <v>245</v>
      </c>
      <c r="D8" s="247" t="s">
        <v>238</v>
      </c>
      <c r="E8" s="137">
        <v>15</v>
      </c>
      <c r="F8" s="149">
        <v>772.2</v>
      </c>
      <c r="G8" s="157">
        <v>51.480000000000004</v>
      </c>
    </row>
    <row r="9" spans="1:7" s="123" customFormat="1">
      <c r="A9" s="239"/>
      <c r="B9" s="327"/>
      <c r="C9" s="245"/>
      <c r="D9" s="248"/>
      <c r="E9" s="162">
        <v>25</v>
      </c>
      <c r="F9" s="150">
        <v>1281.94</v>
      </c>
      <c r="G9" s="158">
        <v>51.2776</v>
      </c>
    </row>
    <row r="10" spans="1:7" s="123" customFormat="1" ht="15" thickBot="1">
      <c r="A10" s="300"/>
      <c r="B10" s="328"/>
      <c r="C10" s="315"/>
      <c r="D10" s="249"/>
      <c r="E10" s="138">
        <v>45</v>
      </c>
      <c r="F10" s="164">
        <v>2165.5</v>
      </c>
      <c r="G10" s="165">
        <v>48.12222222222222</v>
      </c>
    </row>
    <row r="11" spans="1:7" s="123" customFormat="1">
      <c r="A11" s="238" t="s">
        <v>254</v>
      </c>
      <c r="B11" s="241" t="s">
        <v>356</v>
      </c>
      <c r="C11" s="244" t="s">
        <v>209</v>
      </c>
      <c r="D11" s="247" t="s">
        <v>238</v>
      </c>
      <c r="E11" s="137">
        <v>7</v>
      </c>
      <c r="F11" s="149">
        <v>1036.5999999999999</v>
      </c>
      <c r="G11" s="157">
        <v>148.08571428571426</v>
      </c>
    </row>
    <row r="12" spans="1:7" s="123" customFormat="1">
      <c r="A12" s="239"/>
      <c r="B12" s="242"/>
      <c r="C12" s="245"/>
      <c r="D12" s="248"/>
      <c r="E12" s="162">
        <v>14</v>
      </c>
      <c r="F12" s="150">
        <v>2013.86</v>
      </c>
      <c r="G12" s="158">
        <v>143.84714285714284</v>
      </c>
    </row>
    <row r="13" spans="1:7" s="123" customFormat="1">
      <c r="A13" s="239"/>
      <c r="B13" s="242"/>
      <c r="C13" s="245"/>
      <c r="D13" s="248"/>
      <c r="E13" s="162">
        <v>23</v>
      </c>
      <c r="F13" s="150">
        <v>3308.86</v>
      </c>
      <c r="G13" s="158">
        <v>143.86347826086958</v>
      </c>
    </row>
    <row r="14" spans="1:7" s="123" customFormat="1" ht="15" thickBot="1">
      <c r="A14" s="240"/>
      <c r="B14" s="243"/>
      <c r="C14" s="246"/>
      <c r="D14" s="249"/>
      <c r="E14" s="170">
        <v>42</v>
      </c>
      <c r="F14" s="151">
        <v>5890.44</v>
      </c>
      <c r="G14" s="159">
        <v>140.24857142857141</v>
      </c>
    </row>
    <row r="15" spans="1:7" s="123" customFormat="1" ht="15.6" customHeight="1">
      <c r="A15" s="238" t="s">
        <v>266</v>
      </c>
      <c r="B15" s="241" t="s">
        <v>362</v>
      </c>
      <c r="C15" s="244" t="s">
        <v>267</v>
      </c>
      <c r="D15" s="316" t="s">
        <v>238</v>
      </c>
      <c r="E15" s="137">
        <v>15</v>
      </c>
      <c r="F15" s="149">
        <v>635.14</v>
      </c>
      <c r="G15" s="157">
        <v>42.342666666666666</v>
      </c>
    </row>
    <row r="16" spans="1:7" s="123" customFormat="1" ht="15.6" customHeight="1">
      <c r="A16" s="239"/>
      <c r="B16" s="309"/>
      <c r="C16" s="245"/>
      <c r="D16" s="317"/>
      <c r="E16" s="162">
        <v>25</v>
      </c>
      <c r="F16" s="150">
        <v>1053.52</v>
      </c>
      <c r="G16" s="158">
        <v>42.140799999999999</v>
      </c>
    </row>
    <row r="17" spans="1:7" s="123" customFormat="1" ht="15.6" customHeight="1" thickBot="1">
      <c r="A17" s="240"/>
      <c r="B17" s="243"/>
      <c r="C17" s="246"/>
      <c r="D17" s="318"/>
      <c r="E17" s="170">
        <v>45</v>
      </c>
      <c r="F17" s="151">
        <v>1754.32</v>
      </c>
      <c r="G17" s="159">
        <v>38.984888888888889</v>
      </c>
    </row>
    <row r="18" spans="1:7" s="123" customFormat="1" ht="17.399999999999999" customHeight="1">
      <c r="A18" s="299" t="s">
        <v>278</v>
      </c>
      <c r="B18" s="282" t="s">
        <v>369</v>
      </c>
      <c r="C18" s="314" t="s">
        <v>279</v>
      </c>
      <c r="D18" s="247" t="s">
        <v>238</v>
      </c>
      <c r="E18" s="173">
        <v>16</v>
      </c>
      <c r="F18" s="152">
        <v>614.44000000000005</v>
      </c>
      <c r="G18" s="160">
        <v>38.402500000000003</v>
      </c>
    </row>
    <row r="19" spans="1:7" s="123" customFormat="1" ht="17.399999999999999" customHeight="1">
      <c r="A19" s="239"/>
      <c r="B19" s="309"/>
      <c r="C19" s="245"/>
      <c r="D19" s="248"/>
      <c r="E19" s="162">
        <v>28</v>
      </c>
      <c r="F19" s="150">
        <v>1051.1600000000001</v>
      </c>
      <c r="G19" s="158">
        <v>37.541428571428575</v>
      </c>
    </row>
    <row r="20" spans="1:7" s="123" customFormat="1" ht="17.399999999999999" customHeight="1" thickBot="1">
      <c r="A20" s="240"/>
      <c r="B20" s="243"/>
      <c r="C20" s="246"/>
      <c r="D20" s="249"/>
      <c r="E20" s="170">
        <v>50</v>
      </c>
      <c r="F20" s="151">
        <v>1740.44</v>
      </c>
      <c r="G20" s="159">
        <v>34.808799999999998</v>
      </c>
    </row>
    <row r="21" spans="1:7" s="123" customFormat="1" ht="21.6" customHeight="1">
      <c r="A21" s="310" t="s">
        <v>281</v>
      </c>
      <c r="B21" s="241" t="s">
        <v>370</v>
      </c>
      <c r="C21" s="301" t="s">
        <v>196</v>
      </c>
      <c r="D21" s="247" t="s">
        <v>238</v>
      </c>
      <c r="E21" s="137">
        <v>5</v>
      </c>
      <c r="F21" s="149">
        <v>196.34</v>
      </c>
      <c r="G21" s="157">
        <v>39.268000000000001</v>
      </c>
    </row>
    <row r="22" spans="1:7" s="123" customFormat="1" ht="21.6" customHeight="1">
      <c r="A22" s="311"/>
      <c r="B22" s="309"/>
      <c r="C22" s="302"/>
      <c r="D22" s="248"/>
      <c r="E22" s="162">
        <v>10</v>
      </c>
      <c r="F22" s="150">
        <v>356.66</v>
      </c>
      <c r="G22" s="158">
        <v>35.666000000000004</v>
      </c>
    </row>
    <row r="23" spans="1:7" s="123" customFormat="1" ht="21.6" customHeight="1" thickBot="1">
      <c r="A23" s="312"/>
      <c r="B23" s="243"/>
      <c r="C23" s="303"/>
      <c r="D23" s="249"/>
      <c r="E23" s="170">
        <v>32</v>
      </c>
      <c r="F23" s="151">
        <v>1112.94</v>
      </c>
      <c r="G23" s="159">
        <v>34.779375000000002</v>
      </c>
    </row>
    <row r="24" spans="1:7" s="123" customFormat="1" ht="14.4" customHeight="1">
      <c r="A24" s="238" t="s">
        <v>283</v>
      </c>
      <c r="B24" s="241" t="s">
        <v>371</v>
      </c>
      <c r="C24" s="301" t="s">
        <v>76</v>
      </c>
      <c r="D24" s="247" t="s">
        <v>238</v>
      </c>
      <c r="E24" s="137">
        <v>5</v>
      </c>
      <c r="F24" s="149">
        <v>241.72</v>
      </c>
      <c r="G24" s="157">
        <v>48.344000000000001</v>
      </c>
    </row>
    <row r="25" spans="1:7" s="123" customFormat="1">
      <c r="A25" s="239"/>
      <c r="B25" s="309"/>
      <c r="C25" s="302"/>
      <c r="D25" s="248"/>
      <c r="E25" s="162">
        <v>10</v>
      </c>
      <c r="F25" s="150">
        <v>447.46</v>
      </c>
      <c r="G25" s="158">
        <v>44.745999999999995</v>
      </c>
    </row>
    <row r="26" spans="1:7" s="123" customFormat="1" ht="15" thickBot="1">
      <c r="A26" s="240"/>
      <c r="B26" s="243"/>
      <c r="C26" s="303"/>
      <c r="D26" s="249"/>
      <c r="E26" s="170">
        <v>32</v>
      </c>
      <c r="F26" s="151">
        <v>1403.46</v>
      </c>
      <c r="G26" s="159">
        <v>43.858125000000001</v>
      </c>
    </row>
    <row r="27" spans="1:7" s="123" customFormat="1">
      <c r="A27" s="238" t="s">
        <v>289</v>
      </c>
      <c r="B27" s="241" t="s">
        <v>385</v>
      </c>
      <c r="C27" s="301" t="s">
        <v>74</v>
      </c>
      <c r="D27" s="247" t="s">
        <v>238</v>
      </c>
      <c r="E27" s="137">
        <v>7.5</v>
      </c>
      <c r="F27" s="176">
        <v>495</v>
      </c>
      <c r="G27" s="177">
        <v>66</v>
      </c>
    </row>
    <row r="28" spans="1:7" s="123" customFormat="1">
      <c r="A28" s="239"/>
      <c r="B28" s="242"/>
      <c r="C28" s="302"/>
      <c r="D28" s="248"/>
      <c r="E28" s="162">
        <v>15</v>
      </c>
      <c r="F28" s="171">
        <v>975</v>
      </c>
      <c r="G28" s="172">
        <v>65</v>
      </c>
    </row>
    <row r="29" spans="1:7" s="123" customFormat="1">
      <c r="A29" s="239"/>
      <c r="B29" s="242"/>
      <c r="C29" s="302"/>
      <c r="D29" s="248"/>
      <c r="E29" s="162">
        <v>25</v>
      </c>
      <c r="F29" s="171">
        <v>1600</v>
      </c>
      <c r="G29" s="172">
        <v>64</v>
      </c>
    </row>
    <row r="30" spans="1:7" s="123" customFormat="1" ht="15" thickBot="1">
      <c r="A30" s="240"/>
      <c r="B30" s="243"/>
      <c r="C30" s="303"/>
      <c r="D30" s="249"/>
      <c r="E30" s="170">
        <v>45</v>
      </c>
      <c r="F30" s="178">
        <v>2835</v>
      </c>
      <c r="G30" s="179">
        <v>63</v>
      </c>
    </row>
    <row r="31" spans="1:7">
      <c r="A31" s="250" t="s">
        <v>309</v>
      </c>
      <c r="B31" s="288" t="s">
        <v>314</v>
      </c>
      <c r="C31" s="261" t="s">
        <v>313</v>
      </c>
      <c r="D31" s="247" t="s">
        <v>238</v>
      </c>
      <c r="E31" s="126">
        <v>15</v>
      </c>
      <c r="F31" s="149">
        <v>2325</v>
      </c>
      <c r="G31" s="157">
        <v>155</v>
      </c>
    </row>
    <row r="32" spans="1:7">
      <c r="A32" s="251"/>
      <c r="B32" s="289"/>
      <c r="C32" s="285"/>
      <c r="D32" s="248"/>
      <c r="E32" s="139">
        <v>25</v>
      </c>
      <c r="F32" s="150">
        <v>3800</v>
      </c>
      <c r="G32" s="158">
        <v>152</v>
      </c>
    </row>
    <row r="33" spans="1:7" ht="15" thickBot="1">
      <c r="A33" s="251"/>
      <c r="B33" s="290"/>
      <c r="C33" s="263"/>
      <c r="D33" s="249"/>
      <c r="E33" s="139">
        <v>45</v>
      </c>
      <c r="F33" s="164">
        <v>6750</v>
      </c>
      <c r="G33" s="165">
        <v>150</v>
      </c>
    </row>
    <row r="34" spans="1:7">
      <c r="A34" s="250" t="s">
        <v>316</v>
      </c>
      <c r="B34" s="280" t="s">
        <v>315</v>
      </c>
      <c r="C34" s="261" t="s">
        <v>319</v>
      </c>
      <c r="D34" s="247" t="s">
        <v>238</v>
      </c>
      <c r="E34" s="126">
        <v>15</v>
      </c>
      <c r="F34" s="149">
        <v>2325</v>
      </c>
      <c r="G34" s="157">
        <v>155</v>
      </c>
    </row>
    <row r="35" spans="1:7">
      <c r="A35" s="251"/>
      <c r="B35" s="289"/>
      <c r="C35" s="285"/>
      <c r="D35" s="248"/>
      <c r="E35" s="139">
        <v>25</v>
      </c>
      <c r="F35" s="150">
        <v>3800</v>
      </c>
      <c r="G35" s="158">
        <v>152</v>
      </c>
    </row>
    <row r="36" spans="1:7" ht="15" thickBot="1">
      <c r="A36" s="252"/>
      <c r="B36" s="291"/>
      <c r="C36" s="277"/>
      <c r="D36" s="249"/>
      <c r="E36" s="127">
        <v>45</v>
      </c>
      <c r="F36" s="151">
        <v>6750</v>
      </c>
      <c r="G36" s="159">
        <v>150</v>
      </c>
    </row>
    <row r="37" spans="1:7" ht="17.399999999999999" customHeight="1">
      <c r="A37" s="251" t="s">
        <v>317</v>
      </c>
      <c r="B37" s="267" t="s">
        <v>312</v>
      </c>
      <c r="C37" s="262" t="s">
        <v>318</v>
      </c>
      <c r="D37" s="247" t="s">
        <v>238</v>
      </c>
      <c r="E37" s="186">
        <v>10</v>
      </c>
      <c r="F37" s="152">
        <v>2200</v>
      </c>
      <c r="G37" s="160">
        <v>220</v>
      </c>
    </row>
    <row r="38" spans="1:7">
      <c r="A38" s="251"/>
      <c r="B38" s="289"/>
      <c r="C38" s="285"/>
      <c r="D38" s="248"/>
      <c r="E38" s="139">
        <v>20</v>
      </c>
      <c r="F38" s="150">
        <v>4200</v>
      </c>
      <c r="G38" s="158">
        <v>210</v>
      </c>
    </row>
    <row r="39" spans="1:7" ht="17.399999999999999" customHeight="1" thickBot="1">
      <c r="A39" s="251"/>
      <c r="B39" s="290"/>
      <c r="C39" s="263"/>
      <c r="D39" s="249"/>
      <c r="E39" s="139">
        <v>30</v>
      </c>
      <c r="F39" s="164">
        <v>6150</v>
      </c>
      <c r="G39" s="165">
        <v>205</v>
      </c>
    </row>
    <row r="40" spans="1:7">
      <c r="A40" s="250" t="s">
        <v>320</v>
      </c>
      <c r="B40" s="280" t="s">
        <v>322</v>
      </c>
      <c r="C40" s="261" t="s">
        <v>324</v>
      </c>
      <c r="D40" s="247" t="s">
        <v>238</v>
      </c>
      <c r="E40" s="126">
        <v>5</v>
      </c>
      <c r="F40" s="149">
        <v>3150</v>
      </c>
      <c r="G40" s="157">
        <v>630</v>
      </c>
    </row>
    <row r="41" spans="1:7">
      <c r="A41" s="251"/>
      <c r="B41" s="289"/>
      <c r="C41" s="285"/>
      <c r="D41" s="248"/>
      <c r="E41" s="139">
        <v>10</v>
      </c>
      <c r="F41" s="150">
        <v>6160</v>
      </c>
      <c r="G41" s="158">
        <v>616</v>
      </c>
    </row>
    <row r="42" spans="1:7">
      <c r="A42" s="251"/>
      <c r="B42" s="289"/>
      <c r="C42" s="285"/>
      <c r="D42" s="248"/>
      <c r="E42" s="139">
        <v>20</v>
      </c>
      <c r="F42" s="164">
        <v>12000</v>
      </c>
      <c r="G42" s="165">
        <v>600</v>
      </c>
    </row>
    <row r="43" spans="1:7" ht="15" thickBot="1">
      <c r="A43" s="252"/>
      <c r="B43" s="291"/>
      <c r="C43" s="277"/>
      <c r="D43" s="249"/>
      <c r="E43" s="127">
        <v>30</v>
      </c>
      <c r="F43" s="151">
        <v>17670</v>
      </c>
      <c r="G43" s="159">
        <v>589</v>
      </c>
    </row>
    <row r="44" spans="1:7">
      <c r="A44" s="251" t="s">
        <v>321</v>
      </c>
      <c r="B44" s="267" t="s">
        <v>323</v>
      </c>
      <c r="C44" s="262" t="s">
        <v>325</v>
      </c>
      <c r="D44" s="247" t="s">
        <v>238</v>
      </c>
      <c r="E44" s="186">
        <v>7.5</v>
      </c>
      <c r="F44" s="152">
        <v>3997.5</v>
      </c>
      <c r="G44" s="160">
        <v>533</v>
      </c>
    </row>
    <row r="45" spans="1:7">
      <c r="A45" s="251"/>
      <c r="B45" s="289"/>
      <c r="C45" s="285"/>
      <c r="D45" s="248"/>
      <c r="E45" s="139">
        <v>15</v>
      </c>
      <c r="F45" s="150">
        <v>7875</v>
      </c>
      <c r="G45" s="158">
        <v>525</v>
      </c>
    </row>
    <row r="46" spans="1:7">
      <c r="A46" s="251"/>
      <c r="B46" s="289"/>
      <c r="C46" s="285"/>
      <c r="D46" s="248"/>
      <c r="E46" s="139">
        <v>25</v>
      </c>
      <c r="F46" s="164">
        <v>13000</v>
      </c>
      <c r="G46" s="165">
        <v>520</v>
      </c>
    </row>
    <row r="47" spans="1:7" ht="15" thickBot="1">
      <c r="A47" s="252"/>
      <c r="B47" s="289"/>
      <c r="C47" s="277"/>
      <c r="D47" s="249"/>
      <c r="E47" s="127">
        <v>45</v>
      </c>
      <c r="F47" s="151">
        <v>22950</v>
      </c>
      <c r="G47" s="159">
        <v>510</v>
      </c>
    </row>
    <row r="48" spans="1:7" ht="19.2" customHeight="1">
      <c r="A48" s="250" t="s">
        <v>327</v>
      </c>
      <c r="B48" s="241" t="s">
        <v>328</v>
      </c>
      <c r="C48" s="255" t="s">
        <v>215</v>
      </c>
      <c r="D48" s="247" t="s">
        <v>238</v>
      </c>
      <c r="E48" s="126">
        <v>6</v>
      </c>
      <c r="F48" s="154">
        <v>1355.12</v>
      </c>
      <c r="G48" s="157">
        <v>225.85333333333332</v>
      </c>
    </row>
    <row r="49" spans="1:7" ht="19.2" customHeight="1">
      <c r="A49" s="251"/>
      <c r="B49" s="253"/>
      <c r="C49" s="256"/>
      <c r="D49" s="248"/>
      <c r="E49" s="139">
        <v>10</v>
      </c>
      <c r="F49" s="153">
        <v>2247.16</v>
      </c>
      <c r="G49" s="158">
        <v>224.71599999999998</v>
      </c>
    </row>
    <row r="50" spans="1:7" ht="19.2" customHeight="1">
      <c r="A50" s="251"/>
      <c r="B50" s="253"/>
      <c r="C50" s="256"/>
      <c r="D50" s="248"/>
      <c r="E50" s="139">
        <v>20</v>
      </c>
      <c r="F50" s="156">
        <v>4413.04</v>
      </c>
      <c r="G50" s="165">
        <v>220.65199999999999</v>
      </c>
    </row>
    <row r="51" spans="1:7" ht="19.2" customHeight="1" thickBot="1">
      <c r="A51" s="252"/>
      <c r="B51" s="254"/>
      <c r="C51" s="257"/>
      <c r="D51" s="249"/>
      <c r="E51" s="127">
        <v>40</v>
      </c>
      <c r="F51" s="155">
        <v>8608.9</v>
      </c>
      <c r="G51" s="159">
        <v>215.2225</v>
      </c>
    </row>
    <row r="52" spans="1:7" ht="25.2" customHeight="1">
      <c r="A52" s="250" t="s">
        <v>378</v>
      </c>
      <c r="B52" s="241" t="s">
        <v>379</v>
      </c>
      <c r="C52" s="255" t="s">
        <v>380</v>
      </c>
      <c r="D52" s="247" t="s">
        <v>238</v>
      </c>
      <c r="E52" s="126">
        <v>6</v>
      </c>
      <c r="F52" s="154">
        <v>1355.12</v>
      </c>
      <c r="G52" s="157">
        <v>225.85333333333332</v>
      </c>
    </row>
    <row r="53" spans="1:7" ht="25.2" customHeight="1">
      <c r="A53" s="251"/>
      <c r="B53" s="253"/>
      <c r="C53" s="256"/>
      <c r="D53" s="248"/>
      <c r="E53" s="139">
        <v>10</v>
      </c>
      <c r="F53" s="153">
        <v>2247.16</v>
      </c>
      <c r="G53" s="158">
        <v>224.71599999999998</v>
      </c>
    </row>
    <row r="54" spans="1:7" ht="25.2" customHeight="1" thickBot="1">
      <c r="A54" s="252"/>
      <c r="B54" s="254"/>
      <c r="C54" s="257"/>
      <c r="D54" s="249"/>
      <c r="E54" s="127">
        <v>40</v>
      </c>
      <c r="F54" s="155">
        <v>8608.9</v>
      </c>
      <c r="G54" s="159">
        <v>215.2225</v>
      </c>
    </row>
    <row r="55" spans="1:7" ht="21.6" customHeight="1">
      <c r="A55" s="250" t="s">
        <v>331</v>
      </c>
      <c r="B55" s="330" t="s">
        <v>189</v>
      </c>
      <c r="C55" s="261" t="s">
        <v>198</v>
      </c>
      <c r="D55" s="247" t="s">
        <v>238</v>
      </c>
      <c r="E55" s="126">
        <v>16</v>
      </c>
      <c r="F55" s="154">
        <v>720</v>
      </c>
      <c r="G55" s="157">
        <v>45</v>
      </c>
    </row>
    <row r="56" spans="1:7" ht="21.6" customHeight="1">
      <c r="A56" s="251"/>
      <c r="B56" s="287"/>
      <c r="C56" s="262"/>
      <c r="D56" s="248"/>
      <c r="E56" s="139">
        <v>28</v>
      </c>
      <c r="F56" s="153">
        <v>1232</v>
      </c>
      <c r="G56" s="158">
        <v>44</v>
      </c>
    </row>
    <row r="57" spans="1:7" ht="21.6" customHeight="1" thickBot="1">
      <c r="A57" s="252"/>
      <c r="B57" s="269"/>
      <c r="C57" s="277"/>
      <c r="D57" s="249"/>
      <c r="E57" s="127">
        <v>50</v>
      </c>
      <c r="F57" s="155">
        <v>2100</v>
      </c>
      <c r="G57" s="159">
        <v>42</v>
      </c>
    </row>
  </sheetData>
  <mergeCells count="67">
    <mergeCell ref="A55:A57"/>
    <mergeCell ref="B55:B57"/>
    <mergeCell ref="C55:C57"/>
    <mergeCell ref="D55:D57"/>
    <mergeCell ref="A52:A54"/>
    <mergeCell ref="B52:B54"/>
    <mergeCell ref="C52:C54"/>
    <mergeCell ref="D52:D54"/>
    <mergeCell ref="A48:A51"/>
    <mergeCell ref="B48:B51"/>
    <mergeCell ref="C48:C51"/>
    <mergeCell ref="D48:D51"/>
    <mergeCell ref="A40:A43"/>
    <mergeCell ref="B40:B43"/>
    <mergeCell ref="C40:C43"/>
    <mergeCell ref="D40:D43"/>
    <mergeCell ref="A44:A47"/>
    <mergeCell ref="B44:B47"/>
    <mergeCell ref="C44:C47"/>
    <mergeCell ref="D44:D47"/>
    <mergeCell ref="A34:A36"/>
    <mergeCell ref="B34:B36"/>
    <mergeCell ref="C34:C36"/>
    <mergeCell ref="D34:D36"/>
    <mergeCell ref="A37:A39"/>
    <mergeCell ref="B37:B39"/>
    <mergeCell ref="C37:C39"/>
    <mergeCell ref="D37:D39"/>
    <mergeCell ref="A31:A33"/>
    <mergeCell ref="B31:B33"/>
    <mergeCell ref="C31:C33"/>
    <mergeCell ref="D31:D33"/>
    <mergeCell ref="A27:A30"/>
    <mergeCell ref="B27:B30"/>
    <mergeCell ref="C27:C30"/>
    <mergeCell ref="D27:D30"/>
    <mergeCell ref="A24:A26"/>
    <mergeCell ref="B24:B26"/>
    <mergeCell ref="C24:C26"/>
    <mergeCell ref="D24:D26"/>
    <mergeCell ref="A21:A23"/>
    <mergeCell ref="B21:B23"/>
    <mergeCell ref="C21:C23"/>
    <mergeCell ref="D21:D23"/>
    <mergeCell ref="A18:A20"/>
    <mergeCell ref="B18:B20"/>
    <mergeCell ref="C18:C20"/>
    <mergeCell ref="D18:D20"/>
    <mergeCell ref="A15:A17"/>
    <mergeCell ref="B15:B17"/>
    <mergeCell ref="C15:C17"/>
    <mergeCell ref="D15:D17"/>
    <mergeCell ref="A11:A14"/>
    <mergeCell ref="B11:B14"/>
    <mergeCell ref="C11:C14"/>
    <mergeCell ref="D11:D14"/>
    <mergeCell ref="A8:A10"/>
    <mergeCell ref="B8:B10"/>
    <mergeCell ref="C8:C10"/>
    <mergeCell ref="D8:D10"/>
    <mergeCell ref="F1:G1"/>
    <mergeCell ref="B4:G4"/>
    <mergeCell ref="A5:A7"/>
    <mergeCell ref="B5:B7"/>
    <mergeCell ref="C5:C7"/>
    <mergeCell ref="D5:D7"/>
    <mergeCell ref="A1:B1"/>
  </mergeCells>
  <conditionalFormatting sqref="A8:A10">
    <cfRule type="duplicateValues" dxfId="110" priority="12"/>
  </conditionalFormatting>
  <conditionalFormatting sqref="A8:A10">
    <cfRule type="duplicateValues" dxfId="109" priority="11"/>
  </conditionalFormatting>
  <conditionalFormatting sqref="A8:A10">
    <cfRule type="duplicateValues" dxfId="108" priority="10"/>
  </conditionalFormatting>
  <conditionalFormatting sqref="A1:A7 A11:A1048576">
    <cfRule type="duplicateValues" dxfId="107" priority="36"/>
  </conditionalFormatting>
  <conditionalFormatting sqref="A1:A7 A11:A1048576">
    <cfRule type="duplicateValues" dxfId="106" priority="37"/>
  </conditionalFormatting>
  <conditionalFormatting sqref="A1:A7 A11:A1048576">
    <cfRule type="duplicateValues" dxfId="105" priority="41"/>
  </conditionalFormatting>
  <hyperlinks>
    <hyperlink ref="A1:B1" location="Оглавление!A1" display="Вернуться к оглавлению"/>
    <hyperlink ref="D15:D17" r:id="rId1" display="ссылка на сайт =›"/>
    <hyperlink ref="D5:D7" r:id="rId2" display="ссылка на сайт =›"/>
    <hyperlink ref="D8:D10" r:id="rId3" display="ссылка на сайт =›"/>
    <hyperlink ref="D21:D23" r:id="rId4" display="ссылка на сайт =›"/>
    <hyperlink ref="D11:D14" r:id="rId5" display="ссылка на сайт =›"/>
    <hyperlink ref="D18:D20" r:id="rId6" display="ссылка на сайт =›"/>
    <hyperlink ref="D24:D26" r:id="rId7" display="ссылка на сайт =›"/>
    <hyperlink ref="D27:D30" r:id="rId8" display="ссылка на сайт =›"/>
    <hyperlink ref="D31:D33" r:id="rId9" display="ссылка на сайт =›"/>
    <hyperlink ref="D34:D36" r:id="rId10" display="ссылка на сайт =›"/>
    <hyperlink ref="D37:D39" r:id="rId11" display="ссылка на сайт =›"/>
    <hyperlink ref="D40:D43" r:id="rId12" display="ссылка на сайт =›"/>
    <hyperlink ref="D44:D47" r:id="rId13" display="ссылка на сайт =›"/>
    <hyperlink ref="D52:D54" r:id="rId14" display="ссылка на сайт =›"/>
    <hyperlink ref="D48:D51" r:id="rId15" display="ссылка на сайт =›"/>
    <hyperlink ref="D55:D57" r:id="rId16" display="ссылка на сайт =›"/>
  </hyperlinks>
  <printOptions horizontalCentered="1"/>
  <pageMargins left="0.25" right="0.25" top="0.75" bottom="0.75" header="0.3" footer="0.3"/>
  <pageSetup paperSize="9" scale="75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customHeight="1" thickBot="1">
      <c r="A4" s="136"/>
      <c r="B4" s="283" t="s">
        <v>411</v>
      </c>
      <c r="C4" s="283"/>
      <c r="D4" s="283"/>
      <c r="E4" s="283"/>
      <c r="F4" s="283"/>
      <c r="G4" s="400"/>
    </row>
    <row r="5" spans="1:7">
      <c r="A5" s="310" t="s">
        <v>241</v>
      </c>
      <c r="B5" s="241" t="s">
        <v>348</v>
      </c>
      <c r="C5" s="281" t="s">
        <v>199</v>
      </c>
      <c r="D5" s="247" t="s">
        <v>238</v>
      </c>
      <c r="E5" s="140">
        <v>7.5</v>
      </c>
      <c r="F5" s="149">
        <v>566.02</v>
      </c>
      <c r="G5" s="157">
        <v>75.469333333333324</v>
      </c>
    </row>
    <row r="6" spans="1:7" s="122" customFormat="1">
      <c r="A6" s="311"/>
      <c r="B6" s="309"/>
      <c r="C6" s="271"/>
      <c r="D6" s="248"/>
      <c r="E6" s="141">
        <v>15</v>
      </c>
      <c r="F6" s="150">
        <v>1072.68</v>
      </c>
      <c r="G6" s="158">
        <v>71.512</v>
      </c>
    </row>
    <row r="7" spans="1:7" s="122" customFormat="1">
      <c r="A7" s="311"/>
      <c r="B7" s="309"/>
      <c r="C7" s="271"/>
      <c r="D7" s="248"/>
      <c r="E7" s="141">
        <v>25</v>
      </c>
      <c r="F7" s="150">
        <v>1782.74</v>
      </c>
      <c r="G7" s="158">
        <v>71.309600000000003</v>
      </c>
    </row>
    <row r="8" spans="1:7" s="122" customFormat="1" ht="15" thickBot="1">
      <c r="A8" s="312"/>
      <c r="B8" s="321"/>
      <c r="C8" s="272"/>
      <c r="D8" s="249"/>
      <c r="E8" s="142">
        <v>45</v>
      </c>
      <c r="F8" s="151">
        <v>3066.94</v>
      </c>
      <c r="G8" s="159">
        <v>68.154222222222216</v>
      </c>
    </row>
    <row r="9" spans="1:7" s="122" customFormat="1">
      <c r="A9" s="310" t="s">
        <v>242</v>
      </c>
      <c r="B9" s="241" t="s">
        <v>349</v>
      </c>
      <c r="C9" s="281" t="s">
        <v>200</v>
      </c>
      <c r="D9" s="292" t="s">
        <v>238</v>
      </c>
      <c r="E9" s="143">
        <v>7.5</v>
      </c>
      <c r="F9" s="149">
        <v>840.42</v>
      </c>
      <c r="G9" s="157">
        <v>112.056</v>
      </c>
    </row>
    <row r="10" spans="1:7" s="122" customFormat="1">
      <c r="A10" s="311"/>
      <c r="B10" s="309"/>
      <c r="C10" s="271"/>
      <c r="D10" s="292"/>
      <c r="E10" s="144">
        <v>15</v>
      </c>
      <c r="F10" s="150">
        <v>1621.48</v>
      </c>
      <c r="G10" s="158">
        <v>108.09866666666667</v>
      </c>
    </row>
    <row r="11" spans="1:7" s="122" customFormat="1">
      <c r="A11" s="311"/>
      <c r="B11" s="309"/>
      <c r="C11" s="271"/>
      <c r="D11" s="292"/>
      <c r="E11" s="144">
        <v>25</v>
      </c>
      <c r="F11" s="150">
        <v>2697.4</v>
      </c>
      <c r="G11" s="158">
        <v>107.896</v>
      </c>
    </row>
    <row r="12" spans="1:7" s="122" customFormat="1" ht="15" thickBot="1">
      <c r="A12" s="312"/>
      <c r="B12" s="321"/>
      <c r="C12" s="272"/>
      <c r="D12" s="292"/>
      <c r="E12" s="145">
        <v>45</v>
      </c>
      <c r="F12" s="151">
        <v>4713.32</v>
      </c>
      <c r="G12" s="159">
        <v>104.74044444444444</v>
      </c>
    </row>
    <row r="13" spans="1:7" s="122" customFormat="1">
      <c r="A13" s="310" t="s">
        <v>374</v>
      </c>
      <c r="B13" s="241" t="s">
        <v>372</v>
      </c>
      <c r="C13" s="281" t="s">
        <v>373</v>
      </c>
      <c r="D13" s="247" t="s">
        <v>238</v>
      </c>
      <c r="E13" s="143">
        <v>7.5</v>
      </c>
      <c r="F13" s="149">
        <v>840.42</v>
      </c>
      <c r="G13" s="157">
        <v>112.056</v>
      </c>
    </row>
    <row r="14" spans="1:7" s="122" customFormat="1">
      <c r="A14" s="311"/>
      <c r="B14" s="309"/>
      <c r="C14" s="271"/>
      <c r="D14" s="248"/>
      <c r="E14" s="144">
        <v>15</v>
      </c>
      <c r="F14" s="150">
        <v>1621.48</v>
      </c>
      <c r="G14" s="158">
        <v>108.09866666666667</v>
      </c>
    </row>
    <row r="15" spans="1:7" s="122" customFormat="1">
      <c r="A15" s="311"/>
      <c r="B15" s="309"/>
      <c r="C15" s="271"/>
      <c r="D15" s="248"/>
      <c r="E15" s="144">
        <v>25</v>
      </c>
      <c r="F15" s="150">
        <v>2697.4</v>
      </c>
      <c r="G15" s="158">
        <v>107.896</v>
      </c>
    </row>
    <row r="16" spans="1:7" s="122" customFormat="1" ht="15" thickBot="1">
      <c r="A16" s="312"/>
      <c r="B16" s="321"/>
      <c r="C16" s="272"/>
      <c r="D16" s="249"/>
      <c r="E16" s="145">
        <v>45</v>
      </c>
      <c r="F16" s="151">
        <v>4713.32</v>
      </c>
      <c r="G16" s="159">
        <v>104.74044444444444</v>
      </c>
    </row>
    <row r="17" spans="1:7" s="122" customFormat="1">
      <c r="A17" s="239" t="s">
        <v>243</v>
      </c>
      <c r="B17" s="241" t="s">
        <v>350</v>
      </c>
      <c r="C17" s="281" t="s">
        <v>206</v>
      </c>
      <c r="D17" s="247" t="s">
        <v>238</v>
      </c>
      <c r="E17" s="146">
        <v>7.5</v>
      </c>
      <c r="F17" s="152">
        <v>1126.26</v>
      </c>
      <c r="G17" s="160">
        <v>150.16800000000001</v>
      </c>
    </row>
    <row r="18" spans="1:7" s="122" customFormat="1">
      <c r="A18" s="239"/>
      <c r="B18" s="242"/>
      <c r="C18" s="271"/>
      <c r="D18" s="248"/>
      <c r="E18" s="147">
        <v>15</v>
      </c>
      <c r="F18" s="150">
        <v>2193.16</v>
      </c>
      <c r="G18" s="158">
        <v>146.21066666666667</v>
      </c>
    </row>
    <row r="19" spans="1:7" s="122" customFormat="1">
      <c r="A19" s="239"/>
      <c r="B19" s="242"/>
      <c r="C19" s="271"/>
      <c r="D19" s="248"/>
      <c r="E19" s="147">
        <v>25</v>
      </c>
      <c r="F19" s="150">
        <v>3650.18</v>
      </c>
      <c r="G19" s="158">
        <v>146.00719999999998</v>
      </c>
    </row>
    <row r="20" spans="1:7" s="122" customFormat="1" ht="15" thickBot="1">
      <c r="A20" s="239"/>
      <c r="B20" s="243"/>
      <c r="C20" s="272"/>
      <c r="D20" s="249"/>
      <c r="E20" s="147">
        <v>45</v>
      </c>
      <c r="F20" s="151">
        <v>6428.34</v>
      </c>
      <c r="G20" s="159">
        <v>142.852</v>
      </c>
    </row>
    <row r="21" spans="1:7" s="123" customFormat="1">
      <c r="A21" s="238" t="s">
        <v>246</v>
      </c>
      <c r="B21" s="241" t="s">
        <v>352</v>
      </c>
      <c r="C21" s="244" t="s">
        <v>207</v>
      </c>
      <c r="D21" s="247" t="s">
        <v>238</v>
      </c>
      <c r="E21" s="166">
        <v>7.5</v>
      </c>
      <c r="F21" s="149">
        <v>685.88</v>
      </c>
      <c r="G21" s="157">
        <v>91.450666666666663</v>
      </c>
    </row>
    <row r="22" spans="1:7" s="123" customFormat="1">
      <c r="A22" s="239"/>
      <c r="B22" s="242"/>
      <c r="C22" s="245"/>
      <c r="D22" s="248"/>
      <c r="E22" s="147">
        <v>15</v>
      </c>
      <c r="F22" s="150">
        <v>1312.4</v>
      </c>
      <c r="G22" s="158">
        <v>87.493333333333339</v>
      </c>
    </row>
    <row r="23" spans="1:7" s="123" customFormat="1">
      <c r="A23" s="239"/>
      <c r="B23" s="242"/>
      <c r="C23" s="245"/>
      <c r="D23" s="248"/>
      <c r="E23" s="147">
        <v>25</v>
      </c>
      <c r="F23" s="150">
        <v>2182.2600000000002</v>
      </c>
      <c r="G23" s="158">
        <v>87.290400000000005</v>
      </c>
    </row>
    <row r="24" spans="1:7" s="123" customFormat="1" ht="15" thickBot="1">
      <c r="A24" s="240"/>
      <c r="B24" s="243"/>
      <c r="C24" s="246"/>
      <c r="D24" s="249"/>
      <c r="E24" s="163">
        <v>45</v>
      </c>
      <c r="F24" s="151">
        <v>3786.08</v>
      </c>
      <c r="G24" s="159">
        <v>84.135111111111115</v>
      </c>
    </row>
    <row r="25" spans="1:7" s="123" customFormat="1">
      <c r="A25" s="299" t="s">
        <v>247</v>
      </c>
      <c r="B25" s="282" t="s">
        <v>353</v>
      </c>
      <c r="C25" s="314" t="s">
        <v>208</v>
      </c>
      <c r="D25" s="247" t="s">
        <v>238</v>
      </c>
      <c r="E25" s="146">
        <v>7.5</v>
      </c>
      <c r="F25" s="152">
        <v>995.04</v>
      </c>
      <c r="G25" s="160">
        <v>132.672</v>
      </c>
    </row>
    <row r="26" spans="1:7" s="123" customFormat="1">
      <c r="A26" s="239"/>
      <c r="B26" s="242"/>
      <c r="C26" s="245"/>
      <c r="D26" s="248"/>
      <c r="E26" s="147">
        <v>15</v>
      </c>
      <c r="F26" s="150">
        <v>1930.72</v>
      </c>
      <c r="G26" s="158">
        <v>128.71466666666666</v>
      </c>
    </row>
    <row r="27" spans="1:7" s="123" customFormat="1">
      <c r="A27" s="239"/>
      <c r="B27" s="242"/>
      <c r="C27" s="245"/>
      <c r="D27" s="248"/>
      <c r="E27" s="147">
        <v>25</v>
      </c>
      <c r="F27" s="150">
        <v>3212.78</v>
      </c>
      <c r="G27" s="158">
        <v>128.5112</v>
      </c>
    </row>
    <row r="28" spans="1:7" s="123" customFormat="1" ht="15" thickBot="1">
      <c r="A28" s="300"/>
      <c r="B28" s="286"/>
      <c r="C28" s="315"/>
      <c r="D28" s="249"/>
      <c r="E28" s="167">
        <v>45</v>
      </c>
      <c r="F28" s="164">
        <v>5641.02</v>
      </c>
      <c r="G28" s="165">
        <v>125.35600000000001</v>
      </c>
    </row>
    <row r="29" spans="1:7" s="123" customFormat="1">
      <c r="A29" s="238" t="s">
        <v>375</v>
      </c>
      <c r="B29" s="241" t="s">
        <v>376</v>
      </c>
      <c r="C29" s="244" t="s">
        <v>377</v>
      </c>
      <c r="D29" s="247" t="s">
        <v>238</v>
      </c>
      <c r="E29" s="166">
        <v>7.5</v>
      </c>
      <c r="F29" s="149">
        <v>995.04</v>
      </c>
      <c r="G29" s="157">
        <v>132.672</v>
      </c>
    </row>
    <row r="30" spans="1:7" s="123" customFormat="1">
      <c r="A30" s="239"/>
      <c r="B30" s="242"/>
      <c r="C30" s="245"/>
      <c r="D30" s="248"/>
      <c r="E30" s="147">
        <v>15</v>
      </c>
      <c r="F30" s="150">
        <v>1930.72</v>
      </c>
      <c r="G30" s="158">
        <v>128.71466666666666</v>
      </c>
    </row>
    <row r="31" spans="1:7" s="123" customFormat="1">
      <c r="A31" s="239"/>
      <c r="B31" s="242"/>
      <c r="C31" s="245"/>
      <c r="D31" s="248"/>
      <c r="E31" s="147">
        <v>25</v>
      </c>
      <c r="F31" s="150">
        <v>3212.78</v>
      </c>
      <c r="G31" s="158">
        <v>128.5112</v>
      </c>
    </row>
    <row r="32" spans="1:7" s="123" customFormat="1" ht="15" thickBot="1">
      <c r="A32" s="240"/>
      <c r="B32" s="243"/>
      <c r="C32" s="246"/>
      <c r="D32" s="249"/>
      <c r="E32" s="163">
        <v>45</v>
      </c>
      <c r="F32" s="151">
        <v>5641.02</v>
      </c>
      <c r="G32" s="159">
        <v>125.35600000000001</v>
      </c>
    </row>
    <row r="33" spans="1:7" s="123" customFormat="1">
      <c r="A33" s="238" t="s">
        <v>249</v>
      </c>
      <c r="B33" s="241" t="s">
        <v>354</v>
      </c>
      <c r="C33" s="244" t="s">
        <v>201</v>
      </c>
      <c r="D33" s="247" t="s">
        <v>238</v>
      </c>
      <c r="E33" s="166">
        <v>7.5</v>
      </c>
      <c r="F33" s="149">
        <v>1372.8</v>
      </c>
      <c r="G33" s="157">
        <v>183.04</v>
      </c>
    </row>
    <row r="34" spans="1:7" s="123" customFormat="1">
      <c r="A34" s="239"/>
      <c r="B34" s="242"/>
      <c r="C34" s="245"/>
      <c r="D34" s="248"/>
      <c r="E34" s="147">
        <v>15</v>
      </c>
      <c r="F34" s="150">
        <v>2686.22</v>
      </c>
      <c r="G34" s="158">
        <v>179.08133333333333</v>
      </c>
    </row>
    <row r="35" spans="1:7" s="123" customFormat="1">
      <c r="A35" s="239"/>
      <c r="B35" s="242"/>
      <c r="C35" s="245"/>
      <c r="D35" s="248"/>
      <c r="E35" s="147">
        <v>25</v>
      </c>
      <c r="F35" s="150">
        <v>4471.96</v>
      </c>
      <c r="G35" s="158">
        <v>178.8784</v>
      </c>
    </row>
    <row r="36" spans="1:7" s="123" customFormat="1" ht="15" thickBot="1">
      <c r="A36" s="240"/>
      <c r="B36" s="243"/>
      <c r="C36" s="246"/>
      <c r="D36" s="249"/>
      <c r="E36" s="163">
        <v>45</v>
      </c>
      <c r="F36" s="151">
        <v>7907.54</v>
      </c>
      <c r="G36" s="159">
        <v>175.72311111111111</v>
      </c>
    </row>
    <row r="37" spans="1:7" s="123" customFormat="1">
      <c r="A37" s="238" t="s">
        <v>251</v>
      </c>
      <c r="B37" s="241" t="s">
        <v>355</v>
      </c>
      <c r="C37" s="244" t="s">
        <v>209</v>
      </c>
      <c r="D37" s="247" t="s">
        <v>238</v>
      </c>
      <c r="E37" s="166">
        <v>7</v>
      </c>
      <c r="F37" s="149">
        <v>1883.62</v>
      </c>
      <c r="G37" s="157">
        <v>269.08857142857141</v>
      </c>
    </row>
    <row r="38" spans="1:7" s="123" customFormat="1">
      <c r="A38" s="239"/>
      <c r="B38" s="242"/>
      <c r="C38" s="245"/>
      <c r="D38" s="248"/>
      <c r="E38" s="147">
        <v>14</v>
      </c>
      <c r="F38" s="150">
        <v>3707.88</v>
      </c>
      <c r="G38" s="158">
        <v>264.84857142857146</v>
      </c>
    </row>
    <row r="39" spans="1:7" s="123" customFormat="1">
      <c r="A39" s="239"/>
      <c r="B39" s="242"/>
      <c r="C39" s="245"/>
      <c r="D39" s="248"/>
      <c r="E39" s="147">
        <v>23</v>
      </c>
      <c r="F39" s="150">
        <v>6091.88</v>
      </c>
      <c r="G39" s="158">
        <v>264.86434782608694</v>
      </c>
    </row>
    <row r="40" spans="1:7" s="123" customFormat="1" ht="15" thickBot="1">
      <c r="A40" s="300"/>
      <c r="B40" s="286"/>
      <c r="C40" s="315"/>
      <c r="D40" s="249"/>
      <c r="E40" s="167">
        <v>42</v>
      </c>
      <c r="F40" s="164">
        <v>10972.5</v>
      </c>
      <c r="G40" s="165">
        <v>261.25</v>
      </c>
    </row>
    <row r="41" spans="1:7" s="123" customFormat="1">
      <c r="A41" s="238" t="s">
        <v>254</v>
      </c>
      <c r="B41" s="241" t="s">
        <v>356</v>
      </c>
      <c r="C41" s="244" t="s">
        <v>209</v>
      </c>
      <c r="D41" s="247" t="s">
        <v>238</v>
      </c>
      <c r="E41" s="137">
        <v>7</v>
      </c>
      <c r="F41" s="149">
        <v>1036.5999999999999</v>
      </c>
      <c r="G41" s="157">
        <v>148.08571428571426</v>
      </c>
    </row>
    <row r="42" spans="1:7" s="123" customFormat="1">
      <c r="A42" s="239"/>
      <c r="B42" s="242"/>
      <c r="C42" s="245"/>
      <c r="D42" s="248"/>
      <c r="E42" s="162">
        <v>14</v>
      </c>
      <c r="F42" s="150">
        <v>2013.86</v>
      </c>
      <c r="G42" s="158">
        <v>143.84714285714284</v>
      </c>
    </row>
    <row r="43" spans="1:7" s="123" customFormat="1">
      <c r="A43" s="239"/>
      <c r="B43" s="242"/>
      <c r="C43" s="245"/>
      <c r="D43" s="248"/>
      <c r="E43" s="162">
        <v>23</v>
      </c>
      <c r="F43" s="150">
        <v>3308.86</v>
      </c>
      <c r="G43" s="158">
        <v>143.86347826086958</v>
      </c>
    </row>
    <row r="44" spans="1:7" s="123" customFormat="1" ht="15" thickBot="1">
      <c r="A44" s="240"/>
      <c r="B44" s="243"/>
      <c r="C44" s="246"/>
      <c r="D44" s="249"/>
      <c r="E44" s="170">
        <v>42</v>
      </c>
      <c r="F44" s="151">
        <v>5890.44</v>
      </c>
      <c r="G44" s="159">
        <v>140.24857142857141</v>
      </c>
    </row>
    <row r="45" spans="1:7" s="123" customFormat="1">
      <c r="A45" s="299" t="s">
        <v>252</v>
      </c>
      <c r="B45" s="282" t="s">
        <v>357</v>
      </c>
      <c r="C45" s="314" t="s">
        <v>210</v>
      </c>
      <c r="D45" s="247" t="s">
        <v>238</v>
      </c>
      <c r="E45" s="173">
        <v>7.5</v>
      </c>
      <c r="F45" s="152">
        <v>1493.64</v>
      </c>
      <c r="G45" s="160">
        <v>199.15200000000002</v>
      </c>
    </row>
    <row r="46" spans="1:7" s="123" customFormat="1">
      <c r="A46" s="239"/>
      <c r="B46" s="242"/>
      <c r="C46" s="245"/>
      <c r="D46" s="248"/>
      <c r="E46" s="162">
        <v>15</v>
      </c>
      <c r="F46" s="150">
        <v>2927.9</v>
      </c>
      <c r="G46" s="158">
        <v>195.19333333333333</v>
      </c>
    </row>
    <row r="47" spans="1:7" s="123" customFormat="1">
      <c r="A47" s="239"/>
      <c r="B47" s="242"/>
      <c r="C47" s="245"/>
      <c r="D47" s="248"/>
      <c r="E47" s="162">
        <v>25</v>
      </c>
      <c r="F47" s="150">
        <v>4874.78</v>
      </c>
      <c r="G47" s="158">
        <v>194.99119999999999</v>
      </c>
    </row>
    <row r="48" spans="1:7" s="123" customFormat="1" ht="15" thickBot="1">
      <c r="A48" s="300"/>
      <c r="B48" s="286"/>
      <c r="C48" s="315"/>
      <c r="D48" s="249"/>
      <c r="E48" s="138">
        <v>45</v>
      </c>
      <c r="F48" s="164">
        <v>8632.6</v>
      </c>
      <c r="G48" s="165">
        <v>191.83555555555557</v>
      </c>
    </row>
    <row r="49" spans="1:7" s="123" customFormat="1">
      <c r="A49" s="238" t="s">
        <v>253</v>
      </c>
      <c r="B49" s="241" t="s">
        <v>358</v>
      </c>
      <c r="C49" s="244" t="s">
        <v>204</v>
      </c>
      <c r="D49" s="247" t="s">
        <v>238</v>
      </c>
      <c r="E49" s="137">
        <v>6</v>
      </c>
      <c r="F49" s="176">
        <v>1987.04</v>
      </c>
      <c r="G49" s="177">
        <v>331.17333333333335</v>
      </c>
    </row>
    <row r="50" spans="1:7" s="123" customFormat="1">
      <c r="A50" s="239"/>
      <c r="B50" s="242"/>
      <c r="C50" s="245"/>
      <c r="D50" s="248"/>
      <c r="E50" s="162">
        <v>12</v>
      </c>
      <c r="F50" s="171">
        <v>3914.7</v>
      </c>
      <c r="G50" s="172">
        <v>326.22499999999997</v>
      </c>
    </row>
    <row r="51" spans="1:7" s="123" customFormat="1">
      <c r="A51" s="239"/>
      <c r="B51" s="242"/>
      <c r="C51" s="245"/>
      <c r="D51" s="248"/>
      <c r="E51" s="162">
        <v>22</v>
      </c>
      <c r="F51" s="171">
        <v>7133.8</v>
      </c>
      <c r="G51" s="172">
        <v>324.26363636363635</v>
      </c>
    </row>
    <row r="52" spans="1:7" s="123" customFormat="1" ht="15" thickBot="1">
      <c r="A52" s="240"/>
      <c r="B52" s="243"/>
      <c r="C52" s="246"/>
      <c r="D52" s="249"/>
      <c r="E52" s="170">
        <v>36</v>
      </c>
      <c r="F52" s="178">
        <v>11593</v>
      </c>
      <c r="G52" s="179">
        <v>322.02777777777777</v>
      </c>
    </row>
    <row r="53" spans="1:7" ht="18.600000000000001" customHeight="1">
      <c r="A53" s="238" t="s">
        <v>256</v>
      </c>
      <c r="B53" s="241" t="s">
        <v>399</v>
      </c>
      <c r="C53" s="244" t="s">
        <v>213</v>
      </c>
      <c r="D53" s="247" t="s">
        <v>238</v>
      </c>
      <c r="E53" s="137">
        <v>6</v>
      </c>
      <c r="F53" s="176">
        <v>984.44</v>
      </c>
      <c r="G53" s="177">
        <v>164.07333333333335</v>
      </c>
    </row>
    <row r="54" spans="1:7" ht="18.600000000000001" customHeight="1">
      <c r="A54" s="239"/>
      <c r="B54" s="242"/>
      <c r="C54" s="245"/>
      <c r="D54" s="248"/>
      <c r="E54" s="169">
        <v>12</v>
      </c>
      <c r="F54" s="171">
        <v>1909.5</v>
      </c>
      <c r="G54" s="172">
        <v>159.125</v>
      </c>
    </row>
    <row r="55" spans="1:7" ht="18.600000000000001" customHeight="1">
      <c r="A55" s="239"/>
      <c r="B55" s="242"/>
      <c r="C55" s="245"/>
      <c r="D55" s="248"/>
      <c r="E55" s="169">
        <v>23</v>
      </c>
      <c r="F55" s="171">
        <v>3597.66</v>
      </c>
      <c r="G55" s="172">
        <v>156.41999999999999</v>
      </c>
    </row>
    <row r="56" spans="1:7" ht="18.600000000000001" customHeight="1" thickBot="1">
      <c r="A56" s="240"/>
      <c r="B56" s="243"/>
      <c r="C56" s="246"/>
      <c r="D56" s="249"/>
      <c r="E56" s="182">
        <v>36</v>
      </c>
      <c r="F56" s="178">
        <v>5577.38</v>
      </c>
      <c r="G56" s="179">
        <v>154.92722222222221</v>
      </c>
    </row>
    <row r="57" spans="1:7" s="123" customFormat="1" ht="22.8" customHeight="1">
      <c r="A57" s="299" t="s">
        <v>278</v>
      </c>
      <c r="B57" s="282" t="s">
        <v>403</v>
      </c>
      <c r="C57" s="314" t="s">
        <v>279</v>
      </c>
      <c r="D57" s="247" t="s">
        <v>238</v>
      </c>
      <c r="E57" s="173">
        <v>16</v>
      </c>
      <c r="F57" s="152">
        <v>614.44000000000005</v>
      </c>
      <c r="G57" s="160">
        <v>38.402500000000003</v>
      </c>
    </row>
    <row r="58" spans="1:7" s="123" customFormat="1" ht="22.8" customHeight="1">
      <c r="A58" s="239"/>
      <c r="B58" s="309"/>
      <c r="C58" s="245"/>
      <c r="D58" s="248"/>
      <c r="E58" s="162">
        <v>28</v>
      </c>
      <c r="F58" s="150">
        <v>1051.1600000000001</v>
      </c>
      <c r="G58" s="158">
        <v>37.541428571428575</v>
      </c>
    </row>
    <row r="59" spans="1:7" s="123" customFormat="1" ht="22.8" customHeight="1" thickBot="1">
      <c r="A59" s="240"/>
      <c r="B59" s="243"/>
      <c r="C59" s="246"/>
      <c r="D59" s="249"/>
      <c r="E59" s="170">
        <v>50</v>
      </c>
      <c r="F59" s="151">
        <v>1740.44</v>
      </c>
      <c r="G59" s="159">
        <v>34.808799999999998</v>
      </c>
    </row>
    <row r="60" spans="1:7" s="123" customFormat="1" ht="21.6" customHeight="1">
      <c r="A60" s="238" t="s">
        <v>280</v>
      </c>
      <c r="B60" s="241" t="s">
        <v>408</v>
      </c>
      <c r="C60" s="301" t="s">
        <v>196</v>
      </c>
      <c r="D60" s="247" t="s">
        <v>238</v>
      </c>
      <c r="E60" s="137">
        <v>5</v>
      </c>
      <c r="F60" s="149">
        <v>298.06</v>
      </c>
      <c r="G60" s="157">
        <v>59.612000000000002</v>
      </c>
    </row>
    <row r="61" spans="1:7" s="123" customFormat="1" ht="21.6" customHeight="1">
      <c r="A61" s="239"/>
      <c r="B61" s="309"/>
      <c r="C61" s="302"/>
      <c r="D61" s="248"/>
      <c r="E61" s="162">
        <v>10</v>
      </c>
      <c r="F61" s="150">
        <v>560.1</v>
      </c>
      <c r="G61" s="158">
        <v>56.010000000000005</v>
      </c>
    </row>
    <row r="62" spans="1:7" s="123" customFormat="1" ht="21.6" customHeight="1" thickBot="1">
      <c r="A62" s="300"/>
      <c r="B62" s="286"/>
      <c r="C62" s="306"/>
      <c r="D62" s="249"/>
      <c r="E62" s="138">
        <v>32</v>
      </c>
      <c r="F62" s="164">
        <v>1763.94</v>
      </c>
      <c r="G62" s="165">
        <v>55.123125000000002</v>
      </c>
    </row>
    <row r="63" spans="1:7" s="123" customFormat="1" ht="16.8" customHeight="1">
      <c r="A63" s="310" t="s">
        <v>282</v>
      </c>
      <c r="B63" s="282" t="s">
        <v>409</v>
      </c>
      <c r="C63" s="305" t="s">
        <v>76</v>
      </c>
      <c r="D63" s="247" t="s">
        <v>238</v>
      </c>
      <c r="E63" s="173">
        <v>5</v>
      </c>
      <c r="F63" s="152">
        <v>452.58</v>
      </c>
      <c r="G63" s="160">
        <v>90.515999999999991</v>
      </c>
    </row>
    <row r="64" spans="1:7" s="123" customFormat="1" ht="16.8" customHeight="1">
      <c r="A64" s="311"/>
      <c r="B64" s="309"/>
      <c r="C64" s="302"/>
      <c r="D64" s="248"/>
      <c r="E64" s="162">
        <v>10</v>
      </c>
      <c r="F64" s="150">
        <v>869.14</v>
      </c>
      <c r="G64" s="158">
        <v>86.914000000000001</v>
      </c>
    </row>
    <row r="65" spans="1:7" s="123" customFormat="1" ht="16.8" customHeight="1" thickBot="1">
      <c r="A65" s="312"/>
      <c r="B65" s="286"/>
      <c r="C65" s="306"/>
      <c r="D65" s="249"/>
      <c r="E65" s="138">
        <v>32</v>
      </c>
      <c r="F65" s="164">
        <v>2752.88</v>
      </c>
      <c r="G65" s="165">
        <v>86.027500000000003</v>
      </c>
    </row>
    <row r="66" spans="1:7" s="123" customFormat="1" ht="15" customHeight="1">
      <c r="A66" s="299" t="s">
        <v>288</v>
      </c>
      <c r="B66" s="282" t="s">
        <v>410</v>
      </c>
      <c r="C66" s="305" t="s">
        <v>74</v>
      </c>
      <c r="D66" s="247" t="s">
        <v>238</v>
      </c>
      <c r="E66" s="173">
        <v>7.5</v>
      </c>
      <c r="F66" s="174">
        <v>707.92</v>
      </c>
      <c r="G66" s="175">
        <v>94.389333333333326</v>
      </c>
    </row>
    <row r="67" spans="1:7" s="123" customFormat="1" ht="15" customHeight="1">
      <c r="A67" s="239"/>
      <c r="B67" s="242"/>
      <c r="C67" s="302"/>
      <c r="D67" s="248"/>
      <c r="E67" s="162">
        <v>15</v>
      </c>
      <c r="F67" s="171">
        <v>1356.48</v>
      </c>
      <c r="G67" s="172">
        <v>90.432000000000002</v>
      </c>
    </row>
    <row r="68" spans="1:7" s="123" customFormat="1" ht="15" customHeight="1">
      <c r="A68" s="239"/>
      <c r="B68" s="242"/>
      <c r="C68" s="302"/>
      <c r="D68" s="248"/>
      <c r="E68" s="162">
        <v>25</v>
      </c>
      <c r="F68" s="171">
        <v>2255.7199999999998</v>
      </c>
      <c r="G68" s="172">
        <v>90.228799999999993</v>
      </c>
    </row>
    <row r="69" spans="1:7" s="123" customFormat="1" ht="16.2" customHeight="1" thickBot="1">
      <c r="A69" s="300"/>
      <c r="B69" s="286"/>
      <c r="C69" s="306"/>
      <c r="D69" s="249"/>
      <c r="E69" s="138">
        <v>45</v>
      </c>
      <c r="F69" s="180">
        <v>3918.3</v>
      </c>
      <c r="G69" s="181">
        <v>87.073333333333338</v>
      </c>
    </row>
    <row r="70" spans="1:7" s="123" customFormat="1" ht="16.8" customHeight="1">
      <c r="A70" s="250" t="s">
        <v>292</v>
      </c>
      <c r="B70" s="280" t="s">
        <v>400</v>
      </c>
      <c r="C70" s="261" t="s">
        <v>293</v>
      </c>
      <c r="D70" s="247" t="s">
        <v>238</v>
      </c>
      <c r="E70" s="126">
        <v>16</v>
      </c>
      <c r="F70" s="154">
        <v>870.58</v>
      </c>
      <c r="G70" s="157">
        <v>54.411250000000003</v>
      </c>
    </row>
    <row r="71" spans="1:7" s="123" customFormat="1" ht="16.8" customHeight="1">
      <c r="A71" s="251"/>
      <c r="B71" s="289"/>
      <c r="C71" s="285"/>
      <c r="D71" s="248"/>
      <c r="E71" s="139">
        <v>28</v>
      </c>
      <c r="F71" s="153">
        <v>1499.42</v>
      </c>
      <c r="G71" s="158">
        <v>53.550714285714285</v>
      </c>
    </row>
    <row r="72" spans="1:7" s="123" customFormat="1" ht="16.8" customHeight="1" thickBot="1">
      <c r="A72" s="252"/>
      <c r="B72" s="291"/>
      <c r="C72" s="277"/>
      <c r="D72" s="249"/>
      <c r="E72" s="127">
        <v>50</v>
      </c>
      <c r="F72" s="155">
        <v>2540.9</v>
      </c>
      <c r="G72" s="159">
        <v>50.818000000000005</v>
      </c>
    </row>
    <row r="73" spans="1:7" ht="16.8" customHeight="1">
      <c r="A73" s="250" t="s">
        <v>296</v>
      </c>
      <c r="B73" s="288" t="s">
        <v>401</v>
      </c>
      <c r="C73" s="261" t="s">
        <v>48</v>
      </c>
      <c r="D73" s="247" t="s">
        <v>238</v>
      </c>
      <c r="E73" s="126">
        <v>16</v>
      </c>
      <c r="F73" s="154">
        <v>870.58</v>
      </c>
      <c r="G73" s="157">
        <v>54.411250000000003</v>
      </c>
    </row>
    <row r="74" spans="1:7" ht="16.8" customHeight="1">
      <c r="A74" s="251"/>
      <c r="B74" s="289"/>
      <c r="C74" s="285"/>
      <c r="D74" s="248"/>
      <c r="E74" s="139">
        <v>28</v>
      </c>
      <c r="F74" s="153">
        <v>1499.42</v>
      </c>
      <c r="G74" s="158">
        <v>53.550714285714285</v>
      </c>
    </row>
    <row r="75" spans="1:7" ht="16.8" customHeight="1" thickBot="1">
      <c r="A75" s="251"/>
      <c r="B75" s="290"/>
      <c r="C75" s="263"/>
      <c r="D75" s="249"/>
      <c r="E75" s="139">
        <v>50</v>
      </c>
      <c r="F75" s="156">
        <v>2540.9</v>
      </c>
      <c r="G75" s="165">
        <v>50.818000000000005</v>
      </c>
    </row>
    <row r="76" spans="1:7">
      <c r="A76" s="250" t="s">
        <v>301</v>
      </c>
      <c r="B76" s="288" t="s">
        <v>402</v>
      </c>
      <c r="C76" s="261" t="s">
        <v>54</v>
      </c>
      <c r="D76" s="247" t="s">
        <v>238</v>
      </c>
      <c r="E76" s="126">
        <v>16</v>
      </c>
      <c r="F76" s="154">
        <v>1068</v>
      </c>
      <c r="G76" s="157">
        <v>66.75</v>
      </c>
    </row>
    <row r="77" spans="1:7">
      <c r="A77" s="251"/>
      <c r="B77" s="288"/>
      <c r="C77" s="285"/>
      <c r="D77" s="248"/>
      <c r="E77" s="139">
        <v>28</v>
      </c>
      <c r="F77" s="153">
        <v>1845.02</v>
      </c>
      <c r="G77" s="158">
        <v>65.893571428571434</v>
      </c>
    </row>
    <row r="78" spans="1:7" ht="15" thickBot="1">
      <c r="A78" s="252"/>
      <c r="B78" s="291"/>
      <c r="C78" s="277"/>
      <c r="D78" s="249"/>
      <c r="E78" s="127">
        <v>50</v>
      </c>
      <c r="F78" s="155">
        <v>3158.04</v>
      </c>
      <c r="G78" s="159">
        <v>63.160800000000002</v>
      </c>
    </row>
  </sheetData>
  <mergeCells count="83">
    <mergeCell ref="A76:A78"/>
    <mergeCell ref="B76:B78"/>
    <mergeCell ref="C76:C78"/>
    <mergeCell ref="D76:D78"/>
    <mergeCell ref="A73:A75"/>
    <mergeCell ref="B73:B75"/>
    <mergeCell ref="C73:C75"/>
    <mergeCell ref="D73:D75"/>
    <mergeCell ref="A70:A72"/>
    <mergeCell ref="B70:B72"/>
    <mergeCell ref="C70:C72"/>
    <mergeCell ref="D70:D72"/>
    <mergeCell ref="A66:A69"/>
    <mergeCell ref="B66:B69"/>
    <mergeCell ref="C66:C69"/>
    <mergeCell ref="D66:D69"/>
    <mergeCell ref="A63:A65"/>
    <mergeCell ref="B63:B65"/>
    <mergeCell ref="C63:C65"/>
    <mergeCell ref="D63:D65"/>
    <mergeCell ref="A57:A59"/>
    <mergeCell ref="B57:B59"/>
    <mergeCell ref="C57:C59"/>
    <mergeCell ref="D57:D59"/>
    <mergeCell ref="A60:A62"/>
    <mergeCell ref="B60:B62"/>
    <mergeCell ref="C60:C62"/>
    <mergeCell ref="D60:D62"/>
    <mergeCell ref="A53:A56"/>
    <mergeCell ref="B53:B56"/>
    <mergeCell ref="C53:C56"/>
    <mergeCell ref="D53:D56"/>
    <mergeCell ref="A45:A48"/>
    <mergeCell ref="B45:B48"/>
    <mergeCell ref="C45:C48"/>
    <mergeCell ref="D45:D48"/>
    <mergeCell ref="A49:A52"/>
    <mergeCell ref="B49:B52"/>
    <mergeCell ref="C49:C52"/>
    <mergeCell ref="D49:D52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25:C28"/>
    <mergeCell ref="D25:D28"/>
    <mergeCell ref="A17:A20"/>
    <mergeCell ref="B17:B20"/>
    <mergeCell ref="C17:C20"/>
    <mergeCell ref="D17:D20"/>
    <mergeCell ref="A9:A12"/>
    <mergeCell ref="B9:B12"/>
    <mergeCell ref="C9:C12"/>
    <mergeCell ref="D9:D12"/>
    <mergeCell ref="A13:A16"/>
    <mergeCell ref="B13:B16"/>
    <mergeCell ref="C13:C16"/>
    <mergeCell ref="D13:D16"/>
    <mergeCell ref="F1:G1"/>
    <mergeCell ref="B4:G4"/>
    <mergeCell ref="A5:A8"/>
    <mergeCell ref="B5:B8"/>
    <mergeCell ref="C5:C8"/>
    <mergeCell ref="D5:D8"/>
    <mergeCell ref="A1:B1"/>
  </mergeCells>
  <conditionalFormatting sqref="A1:A8 A17:A28 A33:A1048576">
    <cfRule type="duplicateValues" dxfId="104" priority="13"/>
  </conditionalFormatting>
  <conditionalFormatting sqref="A9:A12">
    <cfRule type="duplicateValues" dxfId="103" priority="9"/>
  </conditionalFormatting>
  <conditionalFormatting sqref="A9:A12">
    <cfRule type="duplicateValues" dxfId="102" priority="8"/>
  </conditionalFormatting>
  <conditionalFormatting sqref="A9:A12">
    <cfRule type="duplicateValues" dxfId="101" priority="7"/>
  </conditionalFormatting>
  <conditionalFormatting sqref="A13:A16">
    <cfRule type="duplicateValues" dxfId="100" priority="6"/>
  </conditionalFormatting>
  <conditionalFormatting sqref="A13:A16">
    <cfRule type="duplicateValues" dxfId="99" priority="5"/>
  </conditionalFormatting>
  <conditionalFormatting sqref="A13:A16">
    <cfRule type="duplicateValues" dxfId="98" priority="4"/>
  </conditionalFormatting>
  <conditionalFormatting sqref="A29:A32">
    <cfRule type="duplicateValues" dxfId="97" priority="3"/>
  </conditionalFormatting>
  <conditionalFormatting sqref="A29:A32">
    <cfRule type="duplicateValues" dxfId="96" priority="2"/>
  </conditionalFormatting>
  <conditionalFormatting sqref="A29:A32">
    <cfRule type="duplicateValues" dxfId="95" priority="1"/>
  </conditionalFormatting>
  <conditionalFormatting sqref="A1:A8 A17:A28 A33:A1048576">
    <cfRule type="duplicateValues" dxfId="94" priority="42"/>
  </conditionalFormatting>
  <conditionalFormatting sqref="A1:A8 A17:A28 A33:A1048576">
    <cfRule type="duplicateValues" dxfId="93" priority="47"/>
  </conditionalFormatting>
  <hyperlinks>
    <hyperlink ref="A1:B1" location="Оглавление!A1" display="Вернуться к оглавлению"/>
    <hyperlink ref="D5:D8" r:id="rId1" display="ссылка на сайт =›"/>
    <hyperlink ref="D9:D12" r:id="rId2" display="ссылка на сайт =›"/>
    <hyperlink ref="D17:D20" r:id="rId3" display="ссылка на сайт =›"/>
    <hyperlink ref="D21:D24" r:id="rId4" display="ссылка на сайт =›"/>
    <hyperlink ref="D25:D28" r:id="rId5" display="ссылка на сайт =›"/>
    <hyperlink ref="D33:D36" r:id="rId6" display="ссылка на сайт =›"/>
    <hyperlink ref="D37:D40" r:id="rId7" display="ссылка на сайт =›"/>
    <hyperlink ref="D45:D48" r:id="rId8" display="ссылка на сайт =›"/>
    <hyperlink ref="D49:D52" r:id="rId9" display="ссылка на сайт =›"/>
    <hyperlink ref="D53:D56" r:id="rId10" display="ссылка на сайт =›"/>
    <hyperlink ref="D60:D62" r:id="rId11" display="ссылка на сайт =›"/>
    <hyperlink ref="D63:D65" r:id="rId12" display="ссылка на сайт =›"/>
    <hyperlink ref="D29:D32" r:id="rId13" display="ссылка на сайт =›"/>
    <hyperlink ref="D13:D16" r:id="rId14" display="https://lakom-st.ru/catalog/akrilovaya-interernaya-kraska-moyuschayasya-balans-3-s-kroshkoy-15kg-25-kg-45kg/"/>
    <hyperlink ref="D41:D44" r:id="rId15" display="ссылка на сайт =›"/>
    <hyperlink ref="D57:D59" r:id="rId16" display="ссылка на сайт =›"/>
    <hyperlink ref="D66:D69" r:id="rId17" display="ссылка на сайт =›"/>
    <hyperlink ref="D70:D72" r:id="rId18" display="ссылка на сайт =›"/>
    <hyperlink ref="D73:D75" r:id="rId19" display="ссылка на сайт =›"/>
    <hyperlink ref="D76:D78" r:id="rId20" display="ссылка на сайт =›"/>
  </hyperlinks>
  <printOptions horizontalCentered="1"/>
  <pageMargins left="0.25" right="0.25" top="0.75" bottom="0.75" header="0.3" footer="0.3"/>
  <pageSetup paperSize="9" scale="75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customHeight="1" thickBot="1">
      <c r="A4" s="136"/>
      <c r="B4" s="283" t="s">
        <v>412</v>
      </c>
      <c r="C4" s="283"/>
      <c r="D4" s="283"/>
      <c r="E4" s="283"/>
      <c r="F4" s="283"/>
      <c r="G4" s="400"/>
    </row>
    <row r="5" spans="1:7" ht="18.600000000000001" customHeight="1">
      <c r="A5" s="250" t="s">
        <v>240</v>
      </c>
      <c r="B5" s="280" t="s">
        <v>347</v>
      </c>
      <c r="C5" s="281" t="s">
        <v>239</v>
      </c>
      <c r="D5" s="247" t="s">
        <v>238</v>
      </c>
      <c r="E5" s="140">
        <v>15</v>
      </c>
      <c r="F5" s="149">
        <v>635</v>
      </c>
      <c r="G5" s="157">
        <f>F5/E5</f>
        <v>42.333333333333336</v>
      </c>
    </row>
    <row r="6" spans="1:7" ht="18.600000000000001" customHeight="1">
      <c r="A6" s="251"/>
      <c r="B6" s="288"/>
      <c r="C6" s="271"/>
      <c r="D6" s="248"/>
      <c r="E6" s="141">
        <v>25</v>
      </c>
      <c r="F6" s="150">
        <v>1054</v>
      </c>
      <c r="G6" s="158">
        <f>F6/E6</f>
        <v>42.16</v>
      </c>
    </row>
    <row r="7" spans="1:7" ht="18.600000000000001" customHeight="1" thickBot="1">
      <c r="A7" s="252"/>
      <c r="B7" s="291"/>
      <c r="C7" s="272"/>
      <c r="D7" s="249"/>
      <c r="E7" s="142">
        <v>45</v>
      </c>
      <c r="F7" s="151">
        <v>1754</v>
      </c>
      <c r="G7" s="159">
        <f t="shared" ref="G7" si="0">F7/E7</f>
        <v>38.977777777777774</v>
      </c>
    </row>
    <row r="8" spans="1:7">
      <c r="A8" s="310" t="s">
        <v>241</v>
      </c>
      <c r="B8" s="241" t="s">
        <v>348</v>
      </c>
      <c r="C8" s="281" t="s">
        <v>199</v>
      </c>
      <c r="D8" s="247" t="s">
        <v>238</v>
      </c>
      <c r="E8" s="140">
        <v>7.5</v>
      </c>
      <c r="F8" s="149">
        <v>566.02</v>
      </c>
      <c r="G8" s="157">
        <v>75.469333333333324</v>
      </c>
    </row>
    <row r="9" spans="1:7" s="122" customFormat="1">
      <c r="A9" s="311"/>
      <c r="B9" s="309"/>
      <c r="C9" s="271"/>
      <c r="D9" s="248"/>
      <c r="E9" s="141">
        <v>15</v>
      </c>
      <c r="F9" s="150">
        <v>1072.68</v>
      </c>
      <c r="G9" s="158">
        <v>71.512</v>
      </c>
    </row>
    <row r="10" spans="1:7" s="122" customFormat="1">
      <c r="A10" s="311"/>
      <c r="B10" s="309"/>
      <c r="C10" s="271"/>
      <c r="D10" s="248"/>
      <c r="E10" s="141">
        <v>25</v>
      </c>
      <c r="F10" s="150">
        <v>1782.74</v>
      </c>
      <c r="G10" s="158">
        <v>71.309600000000003</v>
      </c>
    </row>
    <row r="11" spans="1:7" s="122" customFormat="1" ht="15" thickBot="1">
      <c r="A11" s="312"/>
      <c r="B11" s="321"/>
      <c r="C11" s="272"/>
      <c r="D11" s="249"/>
      <c r="E11" s="142">
        <v>45</v>
      </c>
      <c r="F11" s="151">
        <v>3066.94</v>
      </c>
      <c r="G11" s="159">
        <v>68.154222222222216</v>
      </c>
    </row>
    <row r="12" spans="1:7" s="122" customFormat="1">
      <c r="A12" s="310" t="s">
        <v>242</v>
      </c>
      <c r="B12" s="241" t="s">
        <v>349</v>
      </c>
      <c r="C12" s="281" t="s">
        <v>200</v>
      </c>
      <c r="D12" s="292" t="s">
        <v>238</v>
      </c>
      <c r="E12" s="143">
        <v>7.5</v>
      </c>
      <c r="F12" s="149">
        <v>840.42</v>
      </c>
      <c r="G12" s="157">
        <v>112.056</v>
      </c>
    </row>
    <row r="13" spans="1:7" s="122" customFormat="1">
      <c r="A13" s="311"/>
      <c r="B13" s="309"/>
      <c r="C13" s="271"/>
      <c r="D13" s="292"/>
      <c r="E13" s="144">
        <v>15</v>
      </c>
      <c r="F13" s="150">
        <v>1621.48</v>
      </c>
      <c r="G13" s="158">
        <v>108.09866666666667</v>
      </c>
    </row>
    <row r="14" spans="1:7" s="122" customFormat="1">
      <c r="A14" s="311"/>
      <c r="B14" s="309"/>
      <c r="C14" s="271"/>
      <c r="D14" s="292"/>
      <c r="E14" s="144">
        <v>25</v>
      </c>
      <c r="F14" s="150">
        <v>2697.4</v>
      </c>
      <c r="G14" s="158">
        <v>107.896</v>
      </c>
    </row>
    <row r="15" spans="1:7" s="122" customFormat="1" ht="15" thickBot="1">
      <c r="A15" s="312"/>
      <c r="B15" s="321"/>
      <c r="C15" s="272"/>
      <c r="D15" s="292"/>
      <c r="E15" s="145">
        <v>45</v>
      </c>
      <c r="F15" s="151">
        <v>4713.32</v>
      </c>
      <c r="G15" s="159">
        <v>104.74044444444444</v>
      </c>
    </row>
    <row r="16" spans="1:7" s="122" customFormat="1">
      <c r="A16" s="310" t="s">
        <v>374</v>
      </c>
      <c r="B16" s="241" t="s">
        <v>372</v>
      </c>
      <c r="C16" s="281" t="s">
        <v>373</v>
      </c>
      <c r="D16" s="247" t="s">
        <v>238</v>
      </c>
      <c r="E16" s="143">
        <v>7.5</v>
      </c>
      <c r="F16" s="149">
        <v>840.42</v>
      </c>
      <c r="G16" s="157">
        <v>112.056</v>
      </c>
    </row>
    <row r="17" spans="1:7" s="122" customFormat="1">
      <c r="A17" s="311"/>
      <c r="B17" s="309"/>
      <c r="C17" s="271"/>
      <c r="D17" s="248"/>
      <c r="E17" s="144">
        <v>15</v>
      </c>
      <c r="F17" s="150">
        <v>1621.48</v>
      </c>
      <c r="G17" s="158">
        <v>108.09866666666667</v>
      </c>
    </row>
    <row r="18" spans="1:7" s="122" customFormat="1">
      <c r="A18" s="311"/>
      <c r="B18" s="309"/>
      <c r="C18" s="271"/>
      <c r="D18" s="248"/>
      <c r="E18" s="144">
        <v>25</v>
      </c>
      <c r="F18" s="150">
        <v>2697.4</v>
      </c>
      <c r="G18" s="158">
        <v>107.896</v>
      </c>
    </row>
    <row r="19" spans="1:7" s="122" customFormat="1" ht="15" thickBot="1">
      <c r="A19" s="312"/>
      <c r="B19" s="321"/>
      <c r="C19" s="272"/>
      <c r="D19" s="249"/>
      <c r="E19" s="145">
        <v>45</v>
      </c>
      <c r="F19" s="151">
        <v>4713.32</v>
      </c>
      <c r="G19" s="159">
        <v>104.74044444444444</v>
      </c>
    </row>
    <row r="20" spans="1:7" s="122" customFormat="1">
      <c r="A20" s="239" t="s">
        <v>243</v>
      </c>
      <c r="B20" s="241" t="s">
        <v>350</v>
      </c>
      <c r="C20" s="281" t="s">
        <v>206</v>
      </c>
      <c r="D20" s="247" t="s">
        <v>238</v>
      </c>
      <c r="E20" s="146">
        <v>7.5</v>
      </c>
      <c r="F20" s="152">
        <v>1126.26</v>
      </c>
      <c r="G20" s="160">
        <v>150.16800000000001</v>
      </c>
    </row>
    <row r="21" spans="1:7" s="122" customFormat="1">
      <c r="A21" s="239"/>
      <c r="B21" s="242"/>
      <c r="C21" s="271"/>
      <c r="D21" s="248"/>
      <c r="E21" s="147">
        <v>15</v>
      </c>
      <c r="F21" s="150">
        <v>2193.16</v>
      </c>
      <c r="G21" s="158">
        <v>146.21066666666667</v>
      </c>
    </row>
    <row r="22" spans="1:7" s="122" customFormat="1">
      <c r="A22" s="239"/>
      <c r="B22" s="242"/>
      <c r="C22" s="271"/>
      <c r="D22" s="248"/>
      <c r="E22" s="147">
        <v>25</v>
      </c>
      <c r="F22" s="150">
        <v>3650.18</v>
      </c>
      <c r="G22" s="158">
        <v>146.00719999999998</v>
      </c>
    </row>
    <row r="23" spans="1:7" s="122" customFormat="1" ht="15" thickBot="1">
      <c r="A23" s="239"/>
      <c r="B23" s="243"/>
      <c r="C23" s="272"/>
      <c r="D23" s="249"/>
      <c r="E23" s="147">
        <v>45</v>
      </c>
      <c r="F23" s="151">
        <v>6428.34</v>
      </c>
      <c r="G23" s="159">
        <v>142.852</v>
      </c>
    </row>
    <row r="24" spans="1:7" ht="19.2" customHeight="1">
      <c r="A24" s="238" t="s">
        <v>258</v>
      </c>
      <c r="B24" s="241" t="s">
        <v>361</v>
      </c>
      <c r="C24" s="244" t="s">
        <v>262</v>
      </c>
      <c r="D24" s="316" t="s">
        <v>238</v>
      </c>
      <c r="E24" s="184">
        <v>1</v>
      </c>
      <c r="F24" s="176">
        <v>220</v>
      </c>
      <c r="G24" s="177">
        <v>220</v>
      </c>
    </row>
    <row r="25" spans="1:7" ht="19.2" customHeight="1">
      <c r="A25" s="239"/>
      <c r="B25" s="242"/>
      <c r="C25" s="245"/>
      <c r="D25" s="317"/>
      <c r="E25" s="162">
        <v>7.5</v>
      </c>
      <c r="F25" s="171">
        <v>1575</v>
      </c>
      <c r="G25" s="172">
        <v>210</v>
      </c>
    </row>
    <row r="26" spans="1:7" ht="19.2" customHeight="1">
      <c r="A26" s="239"/>
      <c r="B26" s="242"/>
      <c r="C26" s="245"/>
      <c r="D26" s="317"/>
      <c r="E26" s="162">
        <v>15</v>
      </c>
      <c r="F26" s="171">
        <v>3134</v>
      </c>
      <c r="G26" s="172">
        <v>208.93333333333334</v>
      </c>
    </row>
    <row r="27" spans="1:7" s="123" customFormat="1" ht="19.2" customHeight="1" thickBot="1">
      <c r="A27" s="240"/>
      <c r="B27" s="243"/>
      <c r="C27" s="246"/>
      <c r="D27" s="318"/>
      <c r="E27" s="170">
        <v>45</v>
      </c>
      <c r="F27" s="178">
        <v>9000</v>
      </c>
      <c r="G27" s="179">
        <v>200</v>
      </c>
    </row>
    <row r="28" spans="1:7" s="123" customFormat="1" ht="21" customHeight="1">
      <c r="A28" s="299" t="s">
        <v>261</v>
      </c>
      <c r="B28" s="282" t="s">
        <v>360</v>
      </c>
      <c r="C28" s="314" t="s">
        <v>263</v>
      </c>
      <c r="D28" s="319" t="s">
        <v>238</v>
      </c>
      <c r="E28" s="173">
        <v>1</v>
      </c>
      <c r="F28" s="174">
        <v>354.18</v>
      </c>
      <c r="G28" s="175">
        <v>354.18</v>
      </c>
    </row>
    <row r="29" spans="1:7" s="123" customFormat="1" ht="21" customHeight="1">
      <c r="A29" s="239"/>
      <c r="B29" s="242"/>
      <c r="C29" s="245"/>
      <c r="D29" s="317"/>
      <c r="E29" s="162">
        <v>6</v>
      </c>
      <c r="F29" s="171">
        <v>1987.04</v>
      </c>
      <c r="G29" s="172">
        <v>331.17333333333335</v>
      </c>
    </row>
    <row r="30" spans="1:7" s="123" customFormat="1" ht="21" customHeight="1">
      <c r="A30" s="239"/>
      <c r="B30" s="242"/>
      <c r="C30" s="245"/>
      <c r="D30" s="317"/>
      <c r="E30" s="162">
        <v>12</v>
      </c>
      <c r="F30" s="171">
        <v>3914.7</v>
      </c>
      <c r="G30" s="172">
        <v>326.22499999999997</v>
      </c>
    </row>
    <row r="31" spans="1:7" s="123" customFormat="1" ht="21" customHeight="1" thickBot="1">
      <c r="A31" s="300"/>
      <c r="B31" s="286"/>
      <c r="C31" s="315"/>
      <c r="D31" s="320"/>
      <c r="E31" s="138">
        <v>36</v>
      </c>
      <c r="F31" s="180">
        <v>11593</v>
      </c>
      <c r="G31" s="181">
        <v>322.02777777777777</v>
      </c>
    </row>
    <row r="32" spans="1:7" s="123" customFormat="1" ht="18.600000000000001" customHeight="1">
      <c r="A32" s="238" t="s">
        <v>271</v>
      </c>
      <c r="B32" s="241" t="s">
        <v>365</v>
      </c>
      <c r="C32" s="244" t="s">
        <v>272</v>
      </c>
      <c r="D32" s="247" t="s">
        <v>238</v>
      </c>
      <c r="E32" s="137">
        <v>15</v>
      </c>
      <c r="F32" s="149">
        <v>1190.6400000000001</v>
      </c>
      <c r="G32" s="157">
        <v>79.376000000000005</v>
      </c>
    </row>
    <row r="33" spans="1:7" s="123" customFormat="1" ht="18.600000000000001" customHeight="1">
      <c r="A33" s="239"/>
      <c r="B33" s="309"/>
      <c r="C33" s="245"/>
      <c r="D33" s="248"/>
      <c r="E33" s="162">
        <v>25</v>
      </c>
      <c r="F33" s="150">
        <v>1979.32</v>
      </c>
      <c r="G33" s="158">
        <v>79.172799999999995</v>
      </c>
    </row>
    <row r="34" spans="1:7" s="123" customFormat="1" ht="18.600000000000001" customHeight="1" thickBot="1">
      <c r="A34" s="300"/>
      <c r="B34" s="286"/>
      <c r="C34" s="315"/>
      <c r="D34" s="249"/>
      <c r="E34" s="138">
        <v>45</v>
      </c>
      <c r="F34" s="164">
        <v>3420.78</v>
      </c>
      <c r="G34" s="165">
        <v>76.01733333333334</v>
      </c>
    </row>
    <row r="35" spans="1:7" s="123" customFormat="1" ht="21" customHeight="1">
      <c r="A35" s="310" t="s">
        <v>338</v>
      </c>
      <c r="B35" s="241" t="s">
        <v>366</v>
      </c>
      <c r="C35" s="244" t="s">
        <v>273</v>
      </c>
      <c r="D35" s="247" t="s">
        <v>238</v>
      </c>
      <c r="E35" s="137">
        <v>15</v>
      </c>
      <c r="F35" s="149">
        <v>506.6</v>
      </c>
      <c r="G35" s="157">
        <v>33.773333333333333</v>
      </c>
    </row>
    <row r="36" spans="1:7" s="123" customFormat="1" ht="21" customHeight="1">
      <c r="A36" s="311"/>
      <c r="B36" s="309"/>
      <c r="C36" s="245"/>
      <c r="D36" s="248"/>
      <c r="E36" s="162">
        <v>25</v>
      </c>
      <c r="F36" s="150">
        <v>839.26</v>
      </c>
      <c r="G36" s="158">
        <v>33.570399999999999</v>
      </c>
    </row>
    <row r="37" spans="1:7" s="123" customFormat="1" ht="21" customHeight="1" thickBot="1">
      <c r="A37" s="312"/>
      <c r="B37" s="243"/>
      <c r="C37" s="246"/>
      <c r="D37" s="249"/>
      <c r="E37" s="170">
        <v>45</v>
      </c>
      <c r="F37" s="151">
        <v>1368.66</v>
      </c>
      <c r="G37" s="159">
        <v>30.414666666666669</v>
      </c>
    </row>
  </sheetData>
  <mergeCells count="39">
    <mergeCell ref="A24:A27"/>
    <mergeCell ref="B24:B27"/>
    <mergeCell ref="C24:C27"/>
    <mergeCell ref="D24:D27"/>
    <mergeCell ref="A20:A23"/>
    <mergeCell ref="B20:B23"/>
    <mergeCell ref="C20:C23"/>
    <mergeCell ref="D20:D23"/>
    <mergeCell ref="A16:A19"/>
    <mergeCell ref="B16:B19"/>
    <mergeCell ref="C16:C19"/>
    <mergeCell ref="D16:D19"/>
    <mergeCell ref="A35:A37"/>
    <mergeCell ref="B35:B37"/>
    <mergeCell ref="C35:C37"/>
    <mergeCell ref="D35:D37"/>
    <mergeCell ref="A28:A31"/>
    <mergeCell ref="B28:B31"/>
    <mergeCell ref="C28:C31"/>
    <mergeCell ref="D28:D31"/>
    <mergeCell ref="A32:A34"/>
    <mergeCell ref="B32:B34"/>
    <mergeCell ref="C32:C34"/>
    <mergeCell ref="D32:D34"/>
    <mergeCell ref="A8:A11"/>
    <mergeCell ref="B8:B11"/>
    <mergeCell ref="C8:C11"/>
    <mergeCell ref="D8:D11"/>
    <mergeCell ref="D12:D15"/>
    <mergeCell ref="A12:A15"/>
    <mergeCell ref="B12:B15"/>
    <mergeCell ref="C12:C15"/>
    <mergeCell ref="A1:B1"/>
    <mergeCell ref="F1:G1"/>
    <mergeCell ref="A5:A7"/>
    <mergeCell ref="B5:B7"/>
    <mergeCell ref="C5:C7"/>
    <mergeCell ref="D5:D7"/>
    <mergeCell ref="B4:G4"/>
  </mergeCells>
  <conditionalFormatting sqref="A12:A15">
    <cfRule type="duplicateValues" dxfId="92" priority="9"/>
  </conditionalFormatting>
  <conditionalFormatting sqref="A12:A15">
    <cfRule type="duplicateValues" dxfId="91" priority="8"/>
  </conditionalFormatting>
  <conditionalFormatting sqref="A12:A15">
    <cfRule type="duplicateValues" dxfId="90" priority="7"/>
  </conditionalFormatting>
  <conditionalFormatting sqref="A16:A19">
    <cfRule type="duplicateValues" dxfId="89" priority="6"/>
  </conditionalFormatting>
  <conditionalFormatting sqref="A16:A19">
    <cfRule type="duplicateValues" dxfId="88" priority="5"/>
  </conditionalFormatting>
  <conditionalFormatting sqref="A16:A19">
    <cfRule type="duplicateValues" dxfId="87" priority="4"/>
  </conditionalFormatting>
  <conditionalFormatting sqref="A1:A11 A20:A1048576">
    <cfRule type="duplicateValues" dxfId="86" priority="55"/>
  </conditionalFormatting>
  <conditionalFormatting sqref="A1:A11 A20:A1048576">
    <cfRule type="duplicateValues" dxfId="85" priority="56"/>
  </conditionalFormatting>
  <conditionalFormatting sqref="A1:A11 A20:A1048576">
    <cfRule type="duplicateValues" dxfId="84" priority="60"/>
  </conditionalFormatting>
  <hyperlinks>
    <hyperlink ref="A1:B1" location="Оглавление!A1" display="Вернуться к оглавлению"/>
    <hyperlink ref="D28:D31" r:id="rId1" display="ссылка на сайт =›"/>
    <hyperlink ref="D24:D27" r:id="rId2" display="ссылка на сайт =›"/>
    <hyperlink ref="D5:D7" r:id="rId3" display="ссылка на сайт =›"/>
    <hyperlink ref="D8:D11" r:id="rId4" display="ссылка на сайт =›"/>
    <hyperlink ref="D12:D15" r:id="rId5" display="ссылка на сайт =›"/>
    <hyperlink ref="D20:D23" r:id="rId6" display="ссылка на сайт =›"/>
    <hyperlink ref="D16:D19" r:id="rId7" display="https://lakom-st.ru/catalog/akrilovaya-interernaya-kraska-moyuschayasya-balans-3-s-kroshkoy-15kg-25-kg-45kg/"/>
    <hyperlink ref="D32:D34" r:id="rId8" display="ссылка на сайт =›"/>
    <hyperlink ref="D35:D37" r:id="rId9" display="ссылка на сайт =›"/>
  </hyperlinks>
  <printOptions horizontalCentered="1"/>
  <pageMargins left="0.25" right="0.25" top="0.75" bottom="0.75" header="0.3" footer="0.3"/>
  <pageSetup paperSize="9" scale="75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1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2" sqref="C62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customHeight="1" thickBot="1">
      <c r="A4" s="136"/>
      <c r="B4" s="283" t="s">
        <v>413</v>
      </c>
      <c r="C4" s="283"/>
      <c r="D4" s="283"/>
      <c r="E4" s="283"/>
      <c r="F4" s="283"/>
      <c r="G4" s="400"/>
    </row>
    <row r="5" spans="1:7" s="123" customFormat="1">
      <c r="A5" s="238" t="s">
        <v>244</v>
      </c>
      <c r="B5" s="326" t="s">
        <v>351</v>
      </c>
      <c r="C5" s="244" t="s">
        <v>245</v>
      </c>
      <c r="D5" s="247" t="s">
        <v>238</v>
      </c>
      <c r="E5" s="137">
        <v>15</v>
      </c>
      <c r="F5" s="149">
        <v>772.2</v>
      </c>
      <c r="G5" s="157">
        <v>51.480000000000004</v>
      </c>
    </row>
    <row r="6" spans="1:7" s="123" customFormat="1">
      <c r="A6" s="239"/>
      <c r="B6" s="327"/>
      <c r="C6" s="245"/>
      <c r="D6" s="248"/>
      <c r="E6" s="162">
        <v>25</v>
      </c>
      <c r="F6" s="150">
        <v>1281.94</v>
      </c>
      <c r="G6" s="158">
        <v>51.2776</v>
      </c>
    </row>
    <row r="7" spans="1:7" s="123" customFormat="1" ht="15" thickBot="1">
      <c r="A7" s="300"/>
      <c r="B7" s="328"/>
      <c r="C7" s="315"/>
      <c r="D7" s="249"/>
      <c r="E7" s="138">
        <v>45</v>
      </c>
      <c r="F7" s="164">
        <v>2165.5</v>
      </c>
      <c r="G7" s="165">
        <v>48.12222222222222</v>
      </c>
    </row>
    <row r="8" spans="1:7" s="123" customFormat="1">
      <c r="A8" s="238" t="s">
        <v>246</v>
      </c>
      <c r="B8" s="241" t="s">
        <v>352</v>
      </c>
      <c r="C8" s="244" t="s">
        <v>207</v>
      </c>
      <c r="D8" s="247" t="s">
        <v>238</v>
      </c>
      <c r="E8" s="166">
        <v>7.5</v>
      </c>
      <c r="F8" s="149">
        <v>685.88</v>
      </c>
      <c r="G8" s="157">
        <v>91.450666666666663</v>
      </c>
    </row>
    <row r="9" spans="1:7" s="123" customFormat="1">
      <c r="A9" s="239"/>
      <c r="B9" s="242"/>
      <c r="C9" s="245"/>
      <c r="D9" s="248"/>
      <c r="E9" s="147">
        <v>15</v>
      </c>
      <c r="F9" s="150">
        <v>1312.4</v>
      </c>
      <c r="G9" s="158">
        <v>87.493333333333339</v>
      </c>
    </row>
    <row r="10" spans="1:7" s="123" customFormat="1">
      <c r="A10" s="239"/>
      <c r="B10" s="242"/>
      <c r="C10" s="245"/>
      <c r="D10" s="248"/>
      <c r="E10" s="147">
        <v>25</v>
      </c>
      <c r="F10" s="150">
        <v>2182.2600000000002</v>
      </c>
      <c r="G10" s="158">
        <v>87.290400000000005</v>
      </c>
    </row>
    <row r="11" spans="1:7" s="123" customFormat="1" ht="15" thickBot="1">
      <c r="A11" s="240"/>
      <c r="B11" s="243"/>
      <c r="C11" s="246"/>
      <c r="D11" s="249"/>
      <c r="E11" s="163">
        <v>45</v>
      </c>
      <c r="F11" s="151">
        <v>3786.08</v>
      </c>
      <c r="G11" s="159">
        <v>84.135111111111115</v>
      </c>
    </row>
    <row r="12" spans="1:7" s="123" customFormat="1">
      <c r="A12" s="299" t="s">
        <v>247</v>
      </c>
      <c r="B12" s="282" t="s">
        <v>353</v>
      </c>
      <c r="C12" s="314" t="s">
        <v>208</v>
      </c>
      <c r="D12" s="247" t="s">
        <v>238</v>
      </c>
      <c r="E12" s="146">
        <v>7.5</v>
      </c>
      <c r="F12" s="152">
        <v>995.04</v>
      </c>
      <c r="G12" s="160">
        <v>132.672</v>
      </c>
    </row>
    <row r="13" spans="1:7" s="123" customFormat="1">
      <c r="A13" s="239"/>
      <c r="B13" s="242"/>
      <c r="C13" s="245"/>
      <c r="D13" s="248"/>
      <c r="E13" s="147">
        <v>15</v>
      </c>
      <c r="F13" s="150">
        <v>1930.72</v>
      </c>
      <c r="G13" s="158">
        <v>128.71466666666666</v>
      </c>
    </row>
    <row r="14" spans="1:7" s="123" customFormat="1">
      <c r="A14" s="239"/>
      <c r="B14" s="242"/>
      <c r="C14" s="245"/>
      <c r="D14" s="248"/>
      <c r="E14" s="147">
        <v>25</v>
      </c>
      <c r="F14" s="150">
        <v>3212.78</v>
      </c>
      <c r="G14" s="158">
        <v>128.5112</v>
      </c>
    </row>
    <row r="15" spans="1:7" s="123" customFormat="1" ht="15" thickBot="1">
      <c r="A15" s="300"/>
      <c r="B15" s="286"/>
      <c r="C15" s="315"/>
      <c r="D15" s="249"/>
      <c r="E15" s="167">
        <v>45</v>
      </c>
      <c r="F15" s="164">
        <v>5641.02</v>
      </c>
      <c r="G15" s="165">
        <v>125.35600000000001</v>
      </c>
    </row>
    <row r="16" spans="1:7" s="123" customFormat="1">
      <c r="A16" s="238" t="s">
        <v>375</v>
      </c>
      <c r="B16" s="241" t="s">
        <v>376</v>
      </c>
      <c r="C16" s="244" t="s">
        <v>377</v>
      </c>
      <c r="D16" s="247" t="s">
        <v>238</v>
      </c>
      <c r="E16" s="166">
        <v>7.5</v>
      </c>
      <c r="F16" s="149">
        <v>995.04</v>
      </c>
      <c r="G16" s="157">
        <v>132.672</v>
      </c>
    </row>
    <row r="17" spans="1:7" s="123" customFormat="1">
      <c r="A17" s="239"/>
      <c r="B17" s="242"/>
      <c r="C17" s="245"/>
      <c r="D17" s="248"/>
      <c r="E17" s="147">
        <v>15</v>
      </c>
      <c r="F17" s="150">
        <v>1930.72</v>
      </c>
      <c r="G17" s="158">
        <v>128.71466666666666</v>
      </c>
    </row>
    <row r="18" spans="1:7" s="123" customFormat="1">
      <c r="A18" s="239"/>
      <c r="B18" s="242"/>
      <c r="C18" s="245"/>
      <c r="D18" s="248"/>
      <c r="E18" s="147">
        <v>25</v>
      </c>
      <c r="F18" s="150">
        <v>3212.78</v>
      </c>
      <c r="G18" s="158">
        <v>128.5112</v>
      </c>
    </row>
    <row r="19" spans="1:7" s="123" customFormat="1" ht="15" thickBot="1">
      <c r="A19" s="240"/>
      <c r="B19" s="243"/>
      <c r="C19" s="246"/>
      <c r="D19" s="249"/>
      <c r="E19" s="163">
        <v>45</v>
      </c>
      <c r="F19" s="151">
        <v>5641.02</v>
      </c>
      <c r="G19" s="159">
        <v>125.35600000000001</v>
      </c>
    </row>
    <row r="20" spans="1:7" s="123" customFormat="1">
      <c r="A20" s="238" t="s">
        <v>249</v>
      </c>
      <c r="B20" s="241" t="s">
        <v>354</v>
      </c>
      <c r="C20" s="244" t="s">
        <v>201</v>
      </c>
      <c r="D20" s="247" t="s">
        <v>238</v>
      </c>
      <c r="E20" s="166">
        <v>7.5</v>
      </c>
      <c r="F20" s="149">
        <v>1372.8</v>
      </c>
      <c r="G20" s="157">
        <v>183.04</v>
      </c>
    </row>
    <row r="21" spans="1:7" s="123" customFormat="1">
      <c r="A21" s="239"/>
      <c r="B21" s="242"/>
      <c r="C21" s="245"/>
      <c r="D21" s="248"/>
      <c r="E21" s="147">
        <v>15</v>
      </c>
      <c r="F21" s="150">
        <v>2686.22</v>
      </c>
      <c r="G21" s="158">
        <v>179.08133333333333</v>
      </c>
    </row>
    <row r="22" spans="1:7" s="123" customFormat="1">
      <c r="A22" s="239"/>
      <c r="B22" s="242"/>
      <c r="C22" s="245"/>
      <c r="D22" s="248"/>
      <c r="E22" s="147">
        <v>25</v>
      </c>
      <c r="F22" s="150">
        <v>4471.96</v>
      </c>
      <c r="G22" s="158">
        <v>178.8784</v>
      </c>
    </row>
    <row r="23" spans="1:7" s="123" customFormat="1" ht="15" thickBot="1">
      <c r="A23" s="240"/>
      <c r="B23" s="243"/>
      <c r="C23" s="246"/>
      <c r="D23" s="249"/>
      <c r="E23" s="163">
        <v>45</v>
      </c>
      <c r="F23" s="151">
        <v>7907.54</v>
      </c>
      <c r="G23" s="159">
        <v>175.72311111111111</v>
      </c>
    </row>
    <row r="24" spans="1:7" s="123" customFormat="1">
      <c r="A24" s="238" t="s">
        <v>251</v>
      </c>
      <c r="B24" s="241" t="s">
        <v>355</v>
      </c>
      <c r="C24" s="244" t="s">
        <v>209</v>
      </c>
      <c r="D24" s="247" t="s">
        <v>238</v>
      </c>
      <c r="E24" s="166">
        <v>7</v>
      </c>
      <c r="F24" s="149">
        <v>1883.62</v>
      </c>
      <c r="G24" s="157">
        <v>269.08857142857141</v>
      </c>
    </row>
    <row r="25" spans="1:7" s="123" customFormat="1">
      <c r="A25" s="239"/>
      <c r="B25" s="242"/>
      <c r="C25" s="245"/>
      <c r="D25" s="248"/>
      <c r="E25" s="147">
        <v>14</v>
      </c>
      <c r="F25" s="150">
        <v>3707.88</v>
      </c>
      <c r="G25" s="158">
        <v>264.84857142857146</v>
      </c>
    </row>
    <row r="26" spans="1:7" s="123" customFormat="1">
      <c r="A26" s="239"/>
      <c r="B26" s="242"/>
      <c r="C26" s="245"/>
      <c r="D26" s="248"/>
      <c r="E26" s="147">
        <v>23</v>
      </c>
      <c r="F26" s="150">
        <v>6091.88</v>
      </c>
      <c r="G26" s="158">
        <v>264.86434782608694</v>
      </c>
    </row>
    <row r="27" spans="1:7" s="123" customFormat="1" ht="15" thickBot="1">
      <c r="A27" s="300"/>
      <c r="B27" s="286"/>
      <c r="C27" s="315"/>
      <c r="D27" s="249"/>
      <c r="E27" s="167">
        <v>42</v>
      </c>
      <c r="F27" s="164">
        <v>10972.5</v>
      </c>
      <c r="G27" s="165">
        <v>261.25</v>
      </c>
    </row>
    <row r="28" spans="1:7" s="123" customFormat="1">
      <c r="A28" s="238" t="s">
        <v>254</v>
      </c>
      <c r="B28" s="241" t="s">
        <v>356</v>
      </c>
      <c r="C28" s="244" t="s">
        <v>209</v>
      </c>
      <c r="D28" s="247" t="s">
        <v>238</v>
      </c>
      <c r="E28" s="137">
        <v>7</v>
      </c>
      <c r="F28" s="149">
        <v>1036.5999999999999</v>
      </c>
      <c r="G28" s="157">
        <v>148.08571428571426</v>
      </c>
    </row>
    <row r="29" spans="1:7" s="123" customFormat="1">
      <c r="A29" s="239"/>
      <c r="B29" s="242"/>
      <c r="C29" s="245"/>
      <c r="D29" s="248"/>
      <c r="E29" s="162">
        <v>14</v>
      </c>
      <c r="F29" s="150">
        <v>2013.86</v>
      </c>
      <c r="G29" s="158">
        <v>143.84714285714284</v>
      </c>
    </row>
    <row r="30" spans="1:7" s="123" customFormat="1">
      <c r="A30" s="239"/>
      <c r="B30" s="242"/>
      <c r="C30" s="245"/>
      <c r="D30" s="248"/>
      <c r="E30" s="162">
        <v>23</v>
      </c>
      <c r="F30" s="150">
        <v>3308.86</v>
      </c>
      <c r="G30" s="158">
        <v>143.86347826086958</v>
      </c>
    </row>
    <row r="31" spans="1:7" s="123" customFormat="1" ht="15" thickBot="1">
      <c r="A31" s="240"/>
      <c r="B31" s="243"/>
      <c r="C31" s="246"/>
      <c r="D31" s="249"/>
      <c r="E31" s="170">
        <v>42</v>
      </c>
      <c r="F31" s="151">
        <v>5890.44</v>
      </c>
      <c r="G31" s="159">
        <v>140.24857142857141</v>
      </c>
    </row>
    <row r="32" spans="1:7" s="123" customFormat="1">
      <c r="A32" s="299" t="s">
        <v>252</v>
      </c>
      <c r="B32" s="282" t="s">
        <v>357</v>
      </c>
      <c r="C32" s="314" t="s">
        <v>210</v>
      </c>
      <c r="D32" s="247" t="s">
        <v>238</v>
      </c>
      <c r="E32" s="173">
        <v>7.5</v>
      </c>
      <c r="F32" s="152">
        <v>1493.64</v>
      </c>
      <c r="G32" s="160">
        <v>199.15200000000002</v>
      </c>
    </row>
    <row r="33" spans="1:7" s="123" customFormat="1">
      <c r="A33" s="239"/>
      <c r="B33" s="242"/>
      <c r="C33" s="245"/>
      <c r="D33" s="248"/>
      <c r="E33" s="162">
        <v>15</v>
      </c>
      <c r="F33" s="150">
        <v>2927.9</v>
      </c>
      <c r="G33" s="158">
        <v>195.19333333333333</v>
      </c>
    </row>
    <row r="34" spans="1:7" s="123" customFormat="1">
      <c r="A34" s="239"/>
      <c r="B34" s="242"/>
      <c r="C34" s="245"/>
      <c r="D34" s="248"/>
      <c r="E34" s="162">
        <v>25</v>
      </c>
      <c r="F34" s="150">
        <v>4874.78</v>
      </c>
      <c r="G34" s="158">
        <v>194.99119999999999</v>
      </c>
    </row>
    <row r="35" spans="1:7" s="123" customFormat="1" ht="15" thickBot="1">
      <c r="A35" s="300"/>
      <c r="B35" s="286"/>
      <c r="C35" s="315"/>
      <c r="D35" s="249"/>
      <c r="E35" s="138">
        <v>45</v>
      </c>
      <c r="F35" s="164">
        <v>8632.6</v>
      </c>
      <c r="G35" s="165">
        <v>191.83555555555557</v>
      </c>
    </row>
    <row r="36" spans="1:7" s="123" customFormat="1">
      <c r="A36" s="238" t="s">
        <v>253</v>
      </c>
      <c r="B36" s="241" t="s">
        <v>358</v>
      </c>
      <c r="C36" s="244" t="s">
        <v>204</v>
      </c>
      <c r="D36" s="247" t="s">
        <v>238</v>
      </c>
      <c r="E36" s="137">
        <v>6</v>
      </c>
      <c r="F36" s="176">
        <v>1987.04</v>
      </c>
      <c r="G36" s="177">
        <v>331.17333333333335</v>
      </c>
    </row>
    <row r="37" spans="1:7" s="123" customFormat="1">
      <c r="A37" s="239"/>
      <c r="B37" s="242"/>
      <c r="C37" s="245"/>
      <c r="D37" s="248"/>
      <c r="E37" s="162">
        <v>12</v>
      </c>
      <c r="F37" s="171">
        <v>3914.7</v>
      </c>
      <c r="G37" s="172">
        <v>326.22499999999997</v>
      </c>
    </row>
    <row r="38" spans="1:7" s="123" customFormat="1">
      <c r="A38" s="239"/>
      <c r="B38" s="242"/>
      <c r="C38" s="245"/>
      <c r="D38" s="248"/>
      <c r="E38" s="162">
        <v>22</v>
      </c>
      <c r="F38" s="171">
        <v>7133.8</v>
      </c>
      <c r="G38" s="172">
        <v>324.26363636363635</v>
      </c>
    </row>
    <row r="39" spans="1:7" s="123" customFormat="1" ht="15" thickBot="1">
      <c r="A39" s="240"/>
      <c r="B39" s="243"/>
      <c r="C39" s="246"/>
      <c r="D39" s="249"/>
      <c r="E39" s="170">
        <v>36</v>
      </c>
      <c r="F39" s="178">
        <v>11593</v>
      </c>
      <c r="G39" s="179">
        <v>322.02777777777777</v>
      </c>
    </row>
    <row r="40" spans="1:7" s="123" customFormat="1">
      <c r="A40" s="299" t="s">
        <v>255</v>
      </c>
      <c r="B40" s="282" t="s">
        <v>398</v>
      </c>
      <c r="C40" s="314" t="s">
        <v>211</v>
      </c>
      <c r="D40" s="247" t="s">
        <v>238</v>
      </c>
      <c r="E40" s="173">
        <v>6</v>
      </c>
      <c r="F40" s="174">
        <v>2363.6999999999998</v>
      </c>
      <c r="G40" s="175">
        <v>393.95</v>
      </c>
    </row>
    <row r="41" spans="1:7" s="123" customFormat="1">
      <c r="A41" s="239"/>
      <c r="B41" s="242"/>
      <c r="C41" s="245"/>
      <c r="D41" s="248"/>
      <c r="E41" s="162">
        <v>12</v>
      </c>
      <c r="F41" s="171">
        <v>4668.04</v>
      </c>
      <c r="G41" s="172">
        <v>389.00333333333333</v>
      </c>
    </row>
    <row r="42" spans="1:7" s="123" customFormat="1">
      <c r="A42" s="239"/>
      <c r="B42" s="242"/>
      <c r="C42" s="245"/>
      <c r="D42" s="248"/>
      <c r="E42" s="162">
        <v>22</v>
      </c>
      <c r="F42" s="171">
        <v>8514.9</v>
      </c>
      <c r="G42" s="172">
        <v>387.04090909090905</v>
      </c>
    </row>
    <row r="43" spans="1:7" s="123" customFormat="1" ht="15" thickBot="1">
      <c r="A43" s="300"/>
      <c r="B43" s="286"/>
      <c r="C43" s="315"/>
      <c r="D43" s="249"/>
      <c r="E43" s="138">
        <v>36</v>
      </c>
      <c r="F43" s="180">
        <v>13852.98</v>
      </c>
      <c r="G43" s="181">
        <v>384.80500000000001</v>
      </c>
    </row>
    <row r="44" spans="1:7" ht="18.600000000000001" customHeight="1">
      <c r="A44" s="238" t="s">
        <v>256</v>
      </c>
      <c r="B44" s="241" t="s">
        <v>399</v>
      </c>
      <c r="C44" s="244" t="s">
        <v>213</v>
      </c>
      <c r="D44" s="247" t="s">
        <v>238</v>
      </c>
      <c r="E44" s="137">
        <v>6</v>
      </c>
      <c r="F44" s="176">
        <v>984.44</v>
      </c>
      <c r="G44" s="177">
        <v>164.07333333333335</v>
      </c>
    </row>
    <row r="45" spans="1:7" ht="18.600000000000001" customHeight="1">
      <c r="A45" s="239"/>
      <c r="B45" s="242"/>
      <c r="C45" s="245"/>
      <c r="D45" s="248"/>
      <c r="E45" s="169">
        <v>12</v>
      </c>
      <c r="F45" s="171">
        <v>1909.5</v>
      </c>
      <c r="G45" s="172">
        <v>159.125</v>
      </c>
    </row>
    <row r="46" spans="1:7" ht="18.600000000000001" customHeight="1">
      <c r="A46" s="239"/>
      <c r="B46" s="242"/>
      <c r="C46" s="245"/>
      <c r="D46" s="248"/>
      <c r="E46" s="169">
        <v>23</v>
      </c>
      <c r="F46" s="171">
        <v>3597.66</v>
      </c>
      <c r="G46" s="172">
        <v>156.41999999999999</v>
      </c>
    </row>
    <row r="47" spans="1:7" ht="18.600000000000001" customHeight="1" thickBot="1">
      <c r="A47" s="240"/>
      <c r="B47" s="243"/>
      <c r="C47" s="246"/>
      <c r="D47" s="249"/>
      <c r="E47" s="182">
        <v>36</v>
      </c>
      <c r="F47" s="178">
        <v>5577.38</v>
      </c>
      <c r="G47" s="179">
        <v>154.92722222222221</v>
      </c>
    </row>
    <row r="48" spans="1:7" ht="18.600000000000001" customHeight="1">
      <c r="A48" s="299" t="s">
        <v>257</v>
      </c>
      <c r="B48" s="282" t="s">
        <v>359</v>
      </c>
      <c r="C48" s="314" t="s">
        <v>265</v>
      </c>
      <c r="D48" s="247" t="s">
        <v>238</v>
      </c>
      <c r="E48" s="173">
        <v>6</v>
      </c>
      <c r="F48" s="174">
        <v>1762.38</v>
      </c>
      <c r="G48" s="175">
        <v>293.73</v>
      </c>
    </row>
    <row r="49" spans="1:7" ht="18.600000000000001" customHeight="1">
      <c r="A49" s="239"/>
      <c r="B49" s="242"/>
      <c r="C49" s="245"/>
      <c r="D49" s="248"/>
      <c r="E49" s="169">
        <v>12</v>
      </c>
      <c r="F49" s="171">
        <v>3465.4</v>
      </c>
      <c r="G49" s="172">
        <v>288.78333333333336</v>
      </c>
    </row>
    <row r="50" spans="1:7" ht="18.600000000000001" customHeight="1">
      <c r="A50" s="239"/>
      <c r="B50" s="242"/>
      <c r="C50" s="245"/>
      <c r="D50" s="248"/>
      <c r="E50" s="169">
        <v>22</v>
      </c>
      <c r="F50" s="171">
        <v>6310.06</v>
      </c>
      <c r="G50" s="172">
        <v>286.82090909090908</v>
      </c>
    </row>
    <row r="51" spans="1:7" ht="18.600000000000001" customHeight="1" thickBot="1">
      <c r="A51" s="300"/>
      <c r="B51" s="286"/>
      <c r="C51" s="315"/>
      <c r="D51" s="249"/>
      <c r="E51" s="183">
        <v>36</v>
      </c>
      <c r="F51" s="180">
        <v>10245.08</v>
      </c>
      <c r="G51" s="181">
        <v>284.58555555555557</v>
      </c>
    </row>
    <row r="52" spans="1:7" s="123" customFormat="1" ht="15.6" customHeight="1">
      <c r="A52" s="238" t="s">
        <v>266</v>
      </c>
      <c r="B52" s="241" t="s">
        <v>362</v>
      </c>
      <c r="C52" s="244" t="s">
        <v>267</v>
      </c>
      <c r="D52" s="316" t="s">
        <v>238</v>
      </c>
      <c r="E52" s="137">
        <v>15</v>
      </c>
      <c r="F52" s="149">
        <v>635.14</v>
      </c>
      <c r="G52" s="157">
        <v>42.342666666666666</v>
      </c>
    </row>
    <row r="53" spans="1:7" s="123" customFormat="1" ht="15.6" customHeight="1">
      <c r="A53" s="239"/>
      <c r="B53" s="309"/>
      <c r="C53" s="245"/>
      <c r="D53" s="317"/>
      <c r="E53" s="162">
        <v>25</v>
      </c>
      <c r="F53" s="150">
        <v>1053.52</v>
      </c>
      <c r="G53" s="158">
        <v>42.140799999999999</v>
      </c>
    </row>
    <row r="54" spans="1:7" s="123" customFormat="1" ht="15.6" customHeight="1" thickBot="1">
      <c r="A54" s="240"/>
      <c r="B54" s="243"/>
      <c r="C54" s="246"/>
      <c r="D54" s="318"/>
      <c r="E54" s="170">
        <v>45</v>
      </c>
      <c r="F54" s="151">
        <v>1754.32</v>
      </c>
      <c r="G54" s="159">
        <v>38.984888888888889</v>
      </c>
    </row>
    <row r="55" spans="1:7" s="123" customFormat="1" ht="18.600000000000001" customHeight="1">
      <c r="A55" s="299" t="s">
        <v>268</v>
      </c>
      <c r="B55" s="282" t="s">
        <v>363</v>
      </c>
      <c r="C55" s="314" t="s">
        <v>269</v>
      </c>
      <c r="D55" s="319" t="s">
        <v>238</v>
      </c>
      <c r="E55" s="173">
        <v>7</v>
      </c>
      <c r="F55" s="174">
        <v>1752.66</v>
      </c>
      <c r="G55" s="175">
        <v>250.38000000000002</v>
      </c>
    </row>
    <row r="56" spans="1:7" s="123" customFormat="1" ht="18.600000000000001" customHeight="1">
      <c r="A56" s="239"/>
      <c r="B56" s="242"/>
      <c r="C56" s="245"/>
      <c r="D56" s="317"/>
      <c r="E56" s="162">
        <v>14</v>
      </c>
      <c r="F56" s="171">
        <v>3445.96</v>
      </c>
      <c r="G56" s="172">
        <v>246.14000000000001</v>
      </c>
    </row>
    <row r="57" spans="1:7" s="123" customFormat="1" ht="18.600000000000001" customHeight="1">
      <c r="A57" s="239"/>
      <c r="B57" s="242"/>
      <c r="C57" s="245"/>
      <c r="D57" s="317"/>
      <c r="E57" s="162">
        <v>23</v>
      </c>
      <c r="F57" s="171">
        <v>5661.62</v>
      </c>
      <c r="G57" s="172">
        <v>246.15739130434781</v>
      </c>
    </row>
    <row r="58" spans="1:7" s="123" customFormat="1" ht="18.600000000000001" customHeight="1" thickBot="1">
      <c r="A58" s="300"/>
      <c r="B58" s="286"/>
      <c r="C58" s="315"/>
      <c r="D58" s="320"/>
      <c r="E58" s="138">
        <v>42</v>
      </c>
      <c r="F58" s="180">
        <v>10186.780000000001</v>
      </c>
      <c r="G58" s="181">
        <v>242.54238095238097</v>
      </c>
    </row>
    <row r="59" spans="1:7" s="123" customFormat="1" ht="15" customHeight="1">
      <c r="A59" s="238" t="s">
        <v>270</v>
      </c>
      <c r="B59" s="241" t="s">
        <v>364</v>
      </c>
      <c r="C59" s="244" t="s">
        <v>267</v>
      </c>
      <c r="D59" s="316" t="s">
        <v>238</v>
      </c>
      <c r="E59" s="137">
        <v>7.5</v>
      </c>
      <c r="F59" s="149">
        <v>1214</v>
      </c>
      <c r="G59" s="157">
        <v>161.86666666666667</v>
      </c>
    </row>
    <row r="60" spans="1:7" s="123" customFormat="1" ht="15" customHeight="1">
      <c r="A60" s="239"/>
      <c r="B60" s="309"/>
      <c r="C60" s="245"/>
      <c r="D60" s="317"/>
      <c r="E60" s="162">
        <v>15</v>
      </c>
      <c r="F60" s="150">
        <v>2411</v>
      </c>
      <c r="G60" s="158">
        <v>160.73333333333332</v>
      </c>
    </row>
    <row r="61" spans="1:7" s="123" customFormat="1" ht="15" customHeight="1" thickBot="1">
      <c r="A61" s="240"/>
      <c r="B61" s="243"/>
      <c r="C61" s="246"/>
      <c r="D61" s="318"/>
      <c r="E61" s="170">
        <v>45</v>
      </c>
      <c r="F61" s="151">
        <v>7093</v>
      </c>
      <c r="G61" s="159">
        <v>157.62222222222223</v>
      </c>
    </row>
  </sheetData>
  <mergeCells count="63">
    <mergeCell ref="A55:A58"/>
    <mergeCell ref="B55:B58"/>
    <mergeCell ref="C55:C58"/>
    <mergeCell ref="D55:D58"/>
    <mergeCell ref="A59:A61"/>
    <mergeCell ref="B59:B61"/>
    <mergeCell ref="C59:C61"/>
    <mergeCell ref="D59:D61"/>
    <mergeCell ref="A52:A54"/>
    <mergeCell ref="B52:B54"/>
    <mergeCell ref="C52:C54"/>
    <mergeCell ref="D52:D54"/>
    <mergeCell ref="A48:A51"/>
    <mergeCell ref="B48:B51"/>
    <mergeCell ref="C48:C51"/>
    <mergeCell ref="D48:D51"/>
    <mergeCell ref="A40:A43"/>
    <mergeCell ref="B40:B43"/>
    <mergeCell ref="C40:C43"/>
    <mergeCell ref="D40:D43"/>
    <mergeCell ref="A44:A47"/>
    <mergeCell ref="B44:B47"/>
    <mergeCell ref="C44:C47"/>
    <mergeCell ref="D44:D47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F1:G1"/>
    <mergeCell ref="B4:G4"/>
    <mergeCell ref="A5:A7"/>
    <mergeCell ref="B5:B7"/>
    <mergeCell ref="C5:C7"/>
    <mergeCell ref="D5:D7"/>
    <mergeCell ref="A1:B1"/>
  </mergeCells>
  <conditionalFormatting sqref="A8:A15 A1:A4 A20:A1048576">
    <cfRule type="duplicateValues" dxfId="83" priority="13"/>
  </conditionalFormatting>
  <conditionalFormatting sqref="A5:A7">
    <cfRule type="duplicateValues" dxfId="82" priority="12"/>
  </conditionalFormatting>
  <conditionalFormatting sqref="A5:A7">
    <cfRule type="duplicateValues" dxfId="81" priority="11"/>
  </conditionalFormatting>
  <conditionalFormatting sqref="A5:A7">
    <cfRule type="duplicateValues" dxfId="80" priority="10"/>
  </conditionalFormatting>
  <conditionalFormatting sqref="A16:A19">
    <cfRule type="duplicateValues" dxfId="79" priority="3"/>
  </conditionalFormatting>
  <conditionalFormatting sqref="A16:A19">
    <cfRule type="duplicateValues" dxfId="78" priority="2"/>
  </conditionalFormatting>
  <conditionalFormatting sqref="A16:A19">
    <cfRule type="duplicateValues" dxfId="77" priority="1"/>
  </conditionalFormatting>
  <conditionalFormatting sqref="A1:A4 A8:A15 A20:A1048576">
    <cfRule type="duplicateValues" dxfId="76" priority="61"/>
  </conditionalFormatting>
  <conditionalFormatting sqref="A1:A4 A8:A15 A20:A1048576">
    <cfRule type="duplicateValues" dxfId="75" priority="66"/>
  </conditionalFormatting>
  <hyperlinks>
    <hyperlink ref="A1:B1" location="Оглавление!A1" display="Вернуться к оглавлению"/>
    <hyperlink ref="D52:D54" r:id="rId1" display="ссылка на сайт =›"/>
    <hyperlink ref="D55:D58" r:id="rId2" display="ссылка на сайт =›"/>
    <hyperlink ref="D59:D61" r:id="rId3" display="ссылка на сайт =›"/>
    <hyperlink ref="D5:D7" r:id="rId4" display="ссылка на сайт =›"/>
    <hyperlink ref="D8:D11" r:id="rId5" display="ссылка на сайт =›"/>
    <hyperlink ref="D12:D15" r:id="rId6" display="ссылка на сайт =›"/>
    <hyperlink ref="D20:D23" r:id="rId7" display="ссылка на сайт =›"/>
    <hyperlink ref="D24:D27" r:id="rId8" display="ссылка на сайт =›"/>
    <hyperlink ref="D32:D35" r:id="rId9" display="ссылка на сайт =›"/>
    <hyperlink ref="D36:D39" r:id="rId10" display="ссылка на сайт =›"/>
    <hyperlink ref="D40:D43" r:id="rId11" display="ссылка на сайт =›"/>
    <hyperlink ref="D44:D47" r:id="rId12" display="ссылка на сайт =›"/>
    <hyperlink ref="D16:D19" r:id="rId13" display="ссылка на сайт =›"/>
    <hyperlink ref="D28:D31" r:id="rId14" display="ссылка на сайт =›"/>
    <hyperlink ref="D48:D51" r:id="rId15" display="ссылка на сайт =›"/>
  </hyperlinks>
  <printOptions horizontalCentered="1"/>
  <pageMargins left="0.25" right="0.25" top="0.75" bottom="0.75" header="0.3" footer="0.3"/>
  <pageSetup paperSize="9" scale="75" orientation="portrait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4" sqref="I4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>
      <c r="A3" s="218"/>
      <c r="B3" s="135"/>
      <c r="C3" s="135"/>
      <c r="D3" s="135"/>
      <c r="E3" s="148"/>
      <c r="F3" s="148"/>
      <c r="G3" s="219"/>
    </row>
    <row r="4" spans="1:7" s="123" customFormat="1" ht="21" customHeight="1" thickBot="1">
      <c r="A4" s="168"/>
      <c r="B4" s="313" t="s">
        <v>259</v>
      </c>
      <c r="C4" s="313"/>
      <c r="D4" s="313"/>
      <c r="E4" s="313"/>
      <c r="F4" s="313"/>
      <c r="G4" s="402"/>
    </row>
    <row r="5" spans="1:7" s="123" customFormat="1" ht="18.600000000000001" customHeight="1">
      <c r="A5" s="238" t="s">
        <v>271</v>
      </c>
      <c r="B5" s="241" t="s">
        <v>365</v>
      </c>
      <c r="C5" s="244" t="s">
        <v>272</v>
      </c>
      <c r="D5" s="247" t="s">
        <v>238</v>
      </c>
      <c r="E5" s="137">
        <v>15</v>
      </c>
      <c r="F5" s="149">
        <v>1190.6400000000001</v>
      </c>
      <c r="G5" s="157">
        <v>79.376000000000005</v>
      </c>
    </row>
    <row r="6" spans="1:7" s="123" customFormat="1" ht="18.600000000000001" customHeight="1">
      <c r="A6" s="239"/>
      <c r="B6" s="309"/>
      <c r="C6" s="245"/>
      <c r="D6" s="248"/>
      <c r="E6" s="162">
        <v>25</v>
      </c>
      <c r="F6" s="150">
        <v>1979.32</v>
      </c>
      <c r="G6" s="158">
        <v>79.172799999999995</v>
      </c>
    </row>
    <row r="7" spans="1:7" s="123" customFormat="1" ht="18.600000000000001" customHeight="1" thickBot="1">
      <c r="A7" s="300"/>
      <c r="B7" s="286"/>
      <c r="C7" s="315"/>
      <c r="D7" s="249"/>
      <c r="E7" s="138">
        <v>45</v>
      </c>
      <c r="F7" s="164">
        <v>3420.78</v>
      </c>
      <c r="G7" s="165">
        <v>76.01733333333334</v>
      </c>
    </row>
    <row r="8" spans="1:7" s="123" customFormat="1" ht="21" customHeight="1">
      <c r="A8" s="310" t="s">
        <v>338</v>
      </c>
      <c r="B8" s="241" t="s">
        <v>366</v>
      </c>
      <c r="C8" s="244" t="s">
        <v>273</v>
      </c>
      <c r="D8" s="247" t="s">
        <v>238</v>
      </c>
      <c r="E8" s="137">
        <v>15</v>
      </c>
      <c r="F8" s="149">
        <v>506.6</v>
      </c>
      <c r="G8" s="157">
        <v>33.773333333333333</v>
      </c>
    </row>
    <row r="9" spans="1:7" s="123" customFormat="1" ht="21" customHeight="1">
      <c r="A9" s="311"/>
      <c r="B9" s="309"/>
      <c r="C9" s="245"/>
      <c r="D9" s="248"/>
      <c r="E9" s="162">
        <v>25</v>
      </c>
      <c r="F9" s="150">
        <v>839.26</v>
      </c>
      <c r="G9" s="158">
        <v>33.570399999999999</v>
      </c>
    </row>
    <row r="10" spans="1:7" s="123" customFormat="1" ht="21" customHeight="1" thickBot="1">
      <c r="A10" s="312"/>
      <c r="B10" s="243"/>
      <c r="C10" s="246"/>
      <c r="D10" s="249"/>
      <c r="E10" s="170">
        <v>45</v>
      </c>
      <c r="F10" s="151">
        <v>1368.66</v>
      </c>
      <c r="G10" s="159">
        <v>30.414666666666669</v>
      </c>
    </row>
    <row r="11" spans="1:7" s="123" customFormat="1" ht="18" customHeight="1">
      <c r="A11" s="299" t="s">
        <v>274</v>
      </c>
      <c r="B11" s="282" t="s">
        <v>367</v>
      </c>
      <c r="C11" s="314" t="s">
        <v>275</v>
      </c>
      <c r="D11" s="247" t="s">
        <v>238</v>
      </c>
      <c r="E11" s="173">
        <v>16</v>
      </c>
      <c r="F11" s="152">
        <v>773.02</v>
      </c>
      <c r="G11" s="160">
        <v>48.313749999999999</v>
      </c>
    </row>
    <row r="12" spans="1:7" s="123" customFormat="1" ht="18" customHeight="1">
      <c r="A12" s="239"/>
      <c r="B12" s="309"/>
      <c r="C12" s="245"/>
      <c r="D12" s="248"/>
      <c r="E12" s="162">
        <v>28</v>
      </c>
      <c r="F12" s="150">
        <v>1328.66</v>
      </c>
      <c r="G12" s="158">
        <v>47.45214285714286</v>
      </c>
    </row>
    <row r="13" spans="1:7" s="123" customFormat="1" ht="18" customHeight="1" thickBot="1">
      <c r="A13" s="300"/>
      <c r="B13" s="286"/>
      <c r="C13" s="315"/>
      <c r="D13" s="249"/>
      <c r="E13" s="138">
        <v>50</v>
      </c>
      <c r="F13" s="164">
        <v>2235.98</v>
      </c>
      <c r="G13" s="165">
        <v>44.7196</v>
      </c>
    </row>
    <row r="14" spans="1:7" s="123" customFormat="1" ht="19.2" customHeight="1">
      <c r="A14" s="238" t="s">
        <v>276</v>
      </c>
      <c r="B14" s="241" t="s">
        <v>368</v>
      </c>
      <c r="C14" s="244" t="s">
        <v>277</v>
      </c>
      <c r="D14" s="247" t="s">
        <v>238</v>
      </c>
      <c r="E14" s="137">
        <v>16</v>
      </c>
      <c r="F14" s="149">
        <v>773.02</v>
      </c>
      <c r="G14" s="157">
        <v>48.313749999999999</v>
      </c>
    </row>
    <row r="15" spans="1:7" s="123" customFormat="1" ht="19.2" customHeight="1">
      <c r="A15" s="239"/>
      <c r="B15" s="309"/>
      <c r="C15" s="245"/>
      <c r="D15" s="248"/>
      <c r="E15" s="162">
        <v>28</v>
      </c>
      <c r="F15" s="150">
        <v>1328.66</v>
      </c>
      <c r="G15" s="158">
        <v>47.45214285714286</v>
      </c>
    </row>
    <row r="16" spans="1:7" s="123" customFormat="1" ht="19.2" customHeight="1" thickBot="1">
      <c r="A16" s="240"/>
      <c r="B16" s="243"/>
      <c r="C16" s="246"/>
      <c r="D16" s="249"/>
      <c r="E16" s="170">
        <v>50</v>
      </c>
      <c r="F16" s="151">
        <v>2235.98</v>
      </c>
      <c r="G16" s="159">
        <v>44.7196</v>
      </c>
    </row>
    <row r="17" spans="1:7" s="123" customFormat="1" ht="22.8" customHeight="1">
      <c r="A17" s="299" t="s">
        <v>278</v>
      </c>
      <c r="B17" s="282" t="s">
        <v>403</v>
      </c>
      <c r="C17" s="314" t="s">
        <v>279</v>
      </c>
      <c r="D17" s="247" t="s">
        <v>238</v>
      </c>
      <c r="E17" s="173">
        <v>16</v>
      </c>
      <c r="F17" s="152">
        <v>614.44000000000005</v>
      </c>
      <c r="G17" s="160">
        <v>38.402500000000003</v>
      </c>
    </row>
    <row r="18" spans="1:7" s="123" customFormat="1" ht="22.8" customHeight="1">
      <c r="A18" s="239"/>
      <c r="B18" s="309"/>
      <c r="C18" s="245"/>
      <c r="D18" s="248"/>
      <c r="E18" s="162">
        <v>28</v>
      </c>
      <c r="F18" s="150">
        <v>1051.1600000000001</v>
      </c>
      <c r="G18" s="158">
        <v>37.541428571428575</v>
      </c>
    </row>
    <row r="19" spans="1:7" s="123" customFormat="1" ht="22.8" customHeight="1" thickBot="1">
      <c r="A19" s="240"/>
      <c r="B19" s="243"/>
      <c r="C19" s="246"/>
      <c r="D19" s="249"/>
      <c r="E19" s="170">
        <v>50</v>
      </c>
      <c r="F19" s="151">
        <v>1740.44</v>
      </c>
      <c r="G19" s="159">
        <v>34.808799999999998</v>
      </c>
    </row>
  </sheetData>
  <mergeCells count="23">
    <mergeCell ref="A17:A19"/>
    <mergeCell ref="B17:B19"/>
    <mergeCell ref="C17:C19"/>
    <mergeCell ref="D17:D19"/>
    <mergeCell ref="A11:A13"/>
    <mergeCell ref="B11:B13"/>
    <mergeCell ref="C11:C13"/>
    <mergeCell ref="D11:D13"/>
    <mergeCell ref="A14:A16"/>
    <mergeCell ref="B14:B16"/>
    <mergeCell ref="C14:C16"/>
    <mergeCell ref="D14:D16"/>
    <mergeCell ref="F1:G1"/>
    <mergeCell ref="A8:A10"/>
    <mergeCell ref="B8:B10"/>
    <mergeCell ref="C8:C10"/>
    <mergeCell ref="D8:D10"/>
    <mergeCell ref="A1:B1"/>
    <mergeCell ref="B4:G4"/>
    <mergeCell ref="A5:A7"/>
    <mergeCell ref="B5:B7"/>
    <mergeCell ref="C5:C7"/>
    <mergeCell ref="D5:D7"/>
  </mergeCells>
  <conditionalFormatting sqref="A1:A1048576">
    <cfRule type="duplicateValues" dxfId="74" priority="72"/>
  </conditionalFormatting>
  <conditionalFormatting sqref="A1:A1048576">
    <cfRule type="duplicateValues" dxfId="73" priority="73"/>
  </conditionalFormatting>
  <conditionalFormatting sqref="A1:A1048576">
    <cfRule type="duplicateValues" dxfId="72" priority="76"/>
  </conditionalFormatting>
  <hyperlinks>
    <hyperlink ref="A1:B1" location="Оглавление!A1" display="Вернуться к оглавлению"/>
    <hyperlink ref="D5:D7" r:id="rId1" display="ссылка на сайт =›"/>
    <hyperlink ref="D8:D10" r:id="rId2" display="ссылка на сайт =›"/>
    <hyperlink ref="D11:D13" r:id="rId3" display="ссылка на сайт =›"/>
    <hyperlink ref="D14:D16" r:id="rId4" display="ссылка на сайт =›"/>
    <hyperlink ref="D17:D19" r:id="rId5" display="ссылка на сайт =›"/>
  </hyperlinks>
  <printOptions horizontalCentered="1"/>
  <pageMargins left="0.25" right="0.25" top="0.75" bottom="0.75" header="0.3" footer="0.3"/>
  <pageSetup paperSize="9" scale="75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8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>
      <c r="A3" s="218"/>
      <c r="B3" s="135"/>
      <c r="C3" s="135"/>
      <c r="D3" s="135"/>
      <c r="E3" s="148"/>
      <c r="F3" s="148"/>
      <c r="G3" s="219"/>
    </row>
    <row r="4" spans="1:7" s="123" customFormat="1" ht="18.600000000000001" thickBot="1">
      <c r="A4" s="168"/>
      <c r="B4" s="313" t="s">
        <v>9</v>
      </c>
      <c r="C4" s="313"/>
      <c r="D4" s="313"/>
      <c r="E4" s="313"/>
      <c r="F4" s="313"/>
      <c r="G4" s="402"/>
    </row>
    <row r="5" spans="1:7" s="123" customFormat="1" ht="21.6" customHeight="1">
      <c r="A5" s="238" t="s">
        <v>280</v>
      </c>
      <c r="B5" s="241" t="s">
        <v>408</v>
      </c>
      <c r="C5" s="301" t="s">
        <v>196</v>
      </c>
      <c r="D5" s="247" t="s">
        <v>238</v>
      </c>
      <c r="E5" s="137">
        <v>5</v>
      </c>
      <c r="F5" s="149">
        <v>298.06</v>
      </c>
      <c r="G5" s="157">
        <v>59.612000000000002</v>
      </c>
    </row>
    <row r="6" spans="1:7" s="123" customFormat="1" ht="21.6" customHeight="1">
      <c r="A6" s="239"/>
      <c r="B6" s="309"/>
      <c r="C6" s="302"/>
      <c r="D6" s="248"/>
      <c r="E6" s="162">
        <v>10</v>
      </c>
      <c r="F6" s="150">
        <v>560.1</v>
      </c>
      <c r="G6" s="158">
        <v>56.010000000000005</v>
      </c>
    </row>
    <row r="7" spans="1:7" s="123" customFormat="1" ht="21.6" customHeight="1" thickBot="1">
      <c r="A7" s="300"/>
      <c r="B7" s="286"/>
      <c r="C7" s="306"/>
      <c r="D7" s="249"/>
      <c r="E7" s="138">
        <v>32</v>
      </c>
      <c r="F7" s="164">
        <v>1763.94</v>
      </c>
      <c r="G7" s="165">
        <v>55.123125000000002</v>
      </c>
    </row>
    <row r="8" spans="1:7" s="123" customFormat="1" ht="21.6" customHeight="1">
      <c r="A8" s="310" t="s">
        <v>281</v>
      </c>
      <c r="B8" s="241" t="s">
        <v>370</v>
      </c>
      <c r="C8" s="301" t="s">
        <v>196</v>
      </c>
      <c r="D8" s="247" t="s">
        <v>238</v>
      </c>
      <c r="E8" s="137">
        <v>5</v>
      </c>
      <c r="F8" s="149">
        <v>196.34</v>
      </c>
      <c r="G8" s="157">
        <v>39.268000000000001</v>
      </c>
    </row>
    <row r="9" spans="1:7" s="123" customFormat="1" ht="21.6" customHeight="1">
      <c r="A9" s="311"/>
      <c r="B9" s="309"/>
      <c r="C9" s="302"/>
      <c r="D9" s="248"/>
      <c r="E9" s="162">
        <v>10</v>
      </c>
      <c r="F9" s="150">
        <v>356.66</v>
      </c>
      <c r="G9" s="158">
        <v>35.666000000000004</v>
      </c>
    </row>
    <row r="10" spans="1:7" s="123" customFormat="1" ht="21.6" customHeight="1" thickBot="1">
      <c r="A10" s="312"/>
      <c r="B10" s="243"/>
      <c r="C10" s="303"/>
      <c r="D10" s="249"/>
      <c r="E10" s="170">
        <v>32</v>
      </c>
      <c r="F10" s="151">
        <v>1112.94</v>
      </c>
      <c r="G10" s="159">
        <v>34.779375000000002</v>
      </c>
    </row>
    <row r="11" spans="1:7" s="123" customFormat="1" ht="16.8" customHeight="1">
      <c r="A11" s="310" t="s">
        <v>282</v>
      </c>
      <c r="B11" s="282" t="s">
        <v>409</v>
      </c>
      <c r="C11" s="305" t="s">
        <v>76</v>
      </c>
      <c r="D11" s="247" t="s">
        <v>238</v>
      </c>
      <c r="E11" s="173">
        <v>5</v>
      </c>
      <c r="F11" s="152">
        <v>452.58</v>
      </c>
      <c r="G11" s="160">
        <v>90.515999999999991</v>
      </c>
    </row>
    <row r="12" spans="1:7" s="123" customFormat="1" ht="16.8" customHeight="1">
      <c r="A12" s="311"/>
      <c r="B12" s="309"/>
      <c r="C12" s="302"/>
      <c r="D12" s="248"/>
      <c r="E12" s="162">
        <v>10</v>
      </c>
      <c r="F12" s="150">
        <v>869.14</v>
      </c>
      <c r="G12" s="158">
        <v>86.914000000000001</v>
      </c>
    </row>
    <row r="13" spans="1:7" s="123" customFormat="1" ht="16.8" customHeight="1" thickBot="1">
      <c r="A13" s="312"/>
      <c r="B13" s="286"/>
      <c r="C13" s="306"/>
      <c r="D13" s="249"/>
      <c r="E13" s="138">
        <v>32</v>
      </c>
      <c r="F13" s="164">
        <v>2752.88</v>
      </c>
      <c r="G13" s="165">
        <v>86.027500000000003</v>
      </c>
    </row>
    <row r="14" spans="1:7" s="123" customFormat="1" ht="14.4" customHeight="1">
      <c r="A14" s="238" t="s">
        <v>283</v>
      </c>
      <c r="B14" s="241" t="s">
        <v>371</v>
      </c>
      <c r="C14" s="301" t="s">
        <v>76</v>
      </c>
      <c r="D14" s="247" t="s">
        <v>238</v>
      </c>
      <c r="E14" s="137">
        <v>5</v>
      </c>
      <c r="F14" s="149">
        <v>241.72</v>
      </c>
      <c r="G14" s="157">
        <v>48.344000000000001</v>
      </c>
    </row>
    <row r="15" spans="1:7" s="123" customFormat="1">
      <c r="A15" s="239"/>
      <c r="B15" s="309"/>
      <c r="C15" s="302"/>
      <c r="D15" s="248"/>
      <c r="E15" s="162">
        <v>10</v>
      </c>
      <c r="F15" s="150">
        <v>447.46</v>
      </c>
      <c r="G15" s="158">
        <v>44.745999999999995</v>
      </c>
    </row>
    <row r="16" spans="1:7" s="123" customFormat="1" ht="15" thickBot="1">
      <c r="A16" s="240"/>
      <c r="B16" s="243"/>
      <c r="C16" s="303"/>
      <c r="D16" s="249"/>
      <c r="E16" s="170">
        <v>32</v>
      </c>
      <c r="F16" s="151">
        <v>1403.46</v>
      </c>
      <c r="G16" s="159">
        <v>43.858125000000001</v>
      </c>
    </row>
    <row r="17" spans="1:7" s="123" customFormat="1" ht="17.399999999999999" customHeight="1">
      <c r="A17" s="299" t="s">
        <v>284</v>
      </c>
      <c r="B17" s="282" t="s">
        <v>381</v>
      </c>
      <c r="C17" s="305" t="s">
        <v>186</v>
      </c>
      <c r="D17" s="247" t="s">
        <v>238</v>
      </c>
      <c r="E17" s="173">
        <v>5</v>
      </c>
      <c r="F17" s="152">
        <v>605.41999999999996</v>
      </c>
      <c r="G17" s="160">
        <v>121.08399999999999</v>
      </c>
    </row>
    <row r="18" spans="1:7" s="123" customFormat="1" ht="17.399999999999999" customHeight="1">
      <c r="A18" s="239"/>
      <c r="B18" s="308"/>
      <c r="C18" s="302"/>
      <c r="D18" s="248"/>
      <c r="E18" s="162">
        <v>10</v>
      </c>
      <c r="F18" s="150">
        <v>1206.8399999999999</v>
      </c>
      <c r="G18" s="158">
        <v>120.684</v>
      </c>
    </row>
    <row r="19" spans="1:7" s="123" customFormat="1" ht="17.399999999999999" customHeight="1" thickBot="1">
      <c r="A19" s="300"/>
      <c r="B19" s="298"/>
      <c r="C19" s="306"/>
      <c r="D19" s="249"/>
      <c r="E19" s="138">
        <v>32</v>
      </c>
      <c r="F19" s="164">
        <v>3833.5</v>
      </c>
      <c r="G19" s="165">
        <v>119.796875</v>
      </c>
    </row>
    <row r="20" spans="1:7" s="123" customFormat="1" ht="14.4" customHeight="1">
      <c r="A20" s="310" t="s">
        <v>285</v>
      </c>
      <c r="B20" s="241" t="s">
        <v>383</v>
      </c>
      <c r="C20" s="301" t="s">
        <v>14</v>
      </c>
      <c r="D20" s="247" t="s">
        <v>238</v>
      </c>
      <c r="E20" s="137">
        <v>7.5</v>
      </c>
      <c r="F20" s="176">
        <v>708.06</v>
      </c>
      <c r="G20" s="177">
        <v>94.407999999999987</v>
      </c>
    </row>
    <row r="21" spans="1:7" s="123" customFormat="1">
      <c r="A21" s="311"/>
      <c r="B21" s="308"/>
      <c r="C21" s="302"/>
      <c r="D21" s="248"/>
      <c r="E21" s="162">
        <v>15</v>
      </c>
      <c r="F21" s="171">
        <v>1356.76</v>
      </c>
      <c r="G21" s="172">
        <v>90.450666666666663</v>
      </c>
    </row>
    <row r="22" spans="1:7" s="123" customFormat="1">
      <c r="A22" s="311"/>
      <c r="B22" s="308"/>
      <c r="C22" s="302"/>
      <c r="D22" s="248"/>
      <c r="E22" s="162">
        <v>25</v>
      </c>
      <c r="F22" s="171">
        <v>2256.1999999999998</v>
      </c>
      <c r="G22" s="172">
        <v>90.24799999999999</v>
      </c>
    </row>
    <row r="23" spans="1:7" s="123" customFormat="1" ht="15" thickBot="1">
      <c r="A23" s="312"/>
      <c r="B23" s="254"/>
      <c r="C23" s="303"/>
      <c r="D23" s="249"/>
      <c r="E23" s="170">
        <v>45</v>
      </c>
      <c r="F23" s="178">
        <v>3919.18</v>
      </c>
      <c r="G23" s="179">
        <v>87.092888888888879</v>
      </c>
    </row>
    <row r="24" spans="1:7" s="123" customFormat="1">
      <c r="A24" s="299" t="s">
        <v>286</v>
      </c>
      <c r="B24" s="282" t="s">
        <v>382</v>
      </c>
      <c r="C24" s="305" t="s">
        <v>77</v>
      </c>
      <c r="D24" s="247" t="s">
        <v>238</v>
      </c>
      <c r="E24" s="173">
        <v>7.5</v>
      </c>
      <c r="F24" s="174">
        <v>611.04</v>
      </c>
      <c r="G24" s="175">
        <v>81.471999999999994</v>
      </c>
    </row>
    <row r="25" spans="1:7" s="123" customFormat="1">
      <c r="A25" s="239"/>
      <c r="B25" s="307"/>
      <c r="C25" s="302"/>
      <c r="D25" s="248"/>
      <c r="E25" s="162">
        <v>15</v>
      </c>
      <c r="F25" s="171">
        <v>1162.72</v>
      </c>
      <c r="G25" s="172">
        <v>77.51466666666667</v>
      </c>
    </row>
    <row r="26" spans="1:7" s="123" customFormat="1">
      <c r="A26" s="239"/>
      <c r="B26" s="308"/>
      <c r="C26" s="302"/>
      <c r="D26" s="248"/>
      <c r="E26" s="162">
        <v>25</v>
      </c>
      <c r="F26" s="171">
        <v>1932.8</v>
      </c>
      <c r="G26" s="172">
        <v>77.311999999999998</v>
      </c>
    </row>
    <row r="27" spans="1:7" s="123" customFormat="1" ht="15" thickBot="1">
      <c r="A27" s="300"/>
      <c r="B27" s="298"/>
      <c r="C27" s="306"/>
      <c r="D27" s="249"/>
      <c r="E27" s="138">
        <v>45</v>
      </c>
      <c r="F27" s="180">
        <v>3337.04</v>
      </c>
      <c r="G27" s="181">
        <v>74.156444444444446</v>
      </c>
    </row>
    <row r="28" spans="1:7" s="123" customFormat="1" ht="16.8" customHeight="1">
      <c r="A28" s="238" t="s">
        <v>287</v>
      </c>
      <c r="B28" s="241" t="s">
        <v>384</v>
      </c>
      <c r="C28" s="301" t="s">
        <v>187</v>
      </c>
      <c r="D28" s="247" t="s">
        <v>238</v>
      </c>
      <c r="E28" s="137">
        <v>5</v>
      </c>
      <c r="F28" s="149">
        <v>1546</v>
      </c>
      <c r="G28" s="157">
        <v>309.2</v>
      </c>
    </row>
    <row r="29" spans="1:7" s="123" customFormat="1" ht="16.8" customHeight="1">
      <c r="A29" s="239"/>
      <c r="B29" s="307"/>
      <c r="C29" s="302"/>
      <c r="D29" s="248"/>
      <c r="E29" s="162">
        <v>10</v>
      </c>
      <c r="F29" s="150">
        <v>3056</v>
      </c>
      <c r="G29" s="158">
        <v>305.60000000000002</v>
      </c>
    </row>
    <row r="30" spans="1:7" s="123" customFormat="1" ht="16.8" customHeight="1" thickBot="1">
      <c r="A30" s="240"/>
      <c r="B30" s="254"/>
      <c r="C30" s="303"/>
      <c r="D30" s="249"/>
      <c r="E30" s="170">
        <v>32</v>
      </c>
      <c r="F30" s="151">
        <v>9750.7999999999993</v>
      </c>
      <c r="G30" s="159">
        <v>304.71249999999998</v>
      </c>
    </row>
    <row r="31" spans="1:7" s="123" customFormat="1" ht="15" customHeight="1">
      <c r="A31" s="299" t="s">
        <v>288</v>
      </c>
      <c r="B31" s="282" t="s">
        <v>410</v>
      </c>
      <c r="C31" s="305" t="s">
        <v>74</v>
      </c>
      <c r="D31" s="247" t="s">
        <v>238</v>
      </c>
      <c r="E31" s="173">
        <v>7.5</v>
      </c>
      <c r="F31" s="174">
        <v>707.92</v>
      </c>
      <c r="G31" s="175">
        <v>94.389333333333326</v>
      </c>
    </row>
    <row r="32" spans="1:7" s="123" customFormat="1" ht="15" customHeight="1">
      <c r="A32" s="239"/>
      <c r="B32" s="242"/>
      <c r="C32" s="302"/>
      <c r="D32" s="248"/>
      <c r="E32" s="162">
        <v>15</v>
      </c>
      <c r="F32" s="171">
        <v>1356.48</v>
      </c>
      <c r="G32" s="172">
        <v>90.432000000000002</v>
      </c>
    </row>
    <row r="33" spans="1:7" s="123" customFormat="1" ht="15" customHeight="1">
      <c r="A33" s="239"/>
      <c r="B33" s="242"/>
      <c r="C33" s="302"/>
      <c r="D33" s="248"/>
      <c r="E33" s="162">
        <v>25</v>
      </c>
      <c r="F33" s="171">
        <v>2255.7199999999998</v>
      </c>
      <c r="G33" s="172">
        <v>90.228799999999993</v>
      </c>
    </row>
    <row r="34" spans="1:7" s="123" customFormat="1" ht="15" customHeight="1" thickBot="1">
      <c r="A34" s="300"/>
      <c r="B34" s="286"/>
      <c r="C34" s="306"/>
      <c r="D34" s="249"/>
      <c r="E34" s="138">
        <v>45</v>
      </c>
      <c r="F34" s="180">
        <v>3918.3</v>
      </c>
      <c r="G34" s="181">
        <v>87.073333333333338</v>
      </c>
    </row>
    <row r="35" spans="1:7" s="123" customFormat="1">
      <c r="A35" s="238" t="s">
        <v>289</v>
      </c>
      <c r="B35" s="241" t="s">
        <v>385</v>
      </c>
      <c r="C35" s="301" t="s">
        <v>74</v>
      </c>
      <c r="D35" s="247" t="s">
        <v>238</v>
      </c>
      <c r="E35" s="137">
        <v>7.5</v>
      </c>
      <c r="F35" s="176">
        <v>495</v>
      </c>
      <c r="G35" s="177">
        <v>66</v>
      </c>
    </row>
    <row r="36" spans="1:7" s="123" customFormat="1">
      <c r="A36" s="239"/>
      <c r="B36" s="242"/>
      <c r="C36" s="302"/>
      <c r="D36" s="248"/>
      <c r="E36" s="162">
        <v>15</v>
      </c>
      <c r="F36" s="171">
        <v>975</v>
      </c>
      <c r="G36" s="172">
        <v>65</v>
      </c>
    </row>
    <row r="37" spans="1:7" s="123" customFormat="1">
      <c r="A37" s="239"/>
      <c r="B37" s="242"/>
      <c r="C37" s="302"/>
      <c r="D37" s="248"/>
      <c r="E37" s="162">
        <v>25</v>
      </c>
      <c r="F37" s="171">
        <v>1600</v>
      </c>
      <c r="G37" s="172">
        <v>64</v>
      </c>
    </row>
    <row r="38" spans="1:7" s="123" customFormat="1" ht="15" thickBot="1">
      <c r="A38" s="240"/>
      <c r="B38" s="243"/>
      <c r="C38" s="303"/>
      <c r="D38" s="249"/>
      <c r="E38" s="170">
        <v>45</v>
      </c>
      <c r="F38" s="178">
        <v>2835</v>
      </c>
      <c r="G38" s="179">
        <v>63</v>
      </c>
    </row>
  </sheetData>
  <mergeCells count="43">
    <mergeCell ref="A35:A38"/>
    <mergeCell ref="B35:B38"/>
    <mergeCell ref="C35:C38"/>
    <mergeCell ref="D35:D38"/>
    <mergeCell ref="A28:A30"/>
    <mergeCell ref="B28:B30"/>
    <mergeCell ref="C28:C30"/>
    <mergeCell ref="D28:D30"/>
    <mergeCell ref="A31:A34"/>
    <mergeCell ref="B31:B34"/>
    <mergeCell ref="C31:C34"/>
    <mergeCell ref="D31:D34"/>
    <mergeCell ref="A20:A23"/>
    <mergeCell ref="B20:B23"/>
    <mergeCell ref="C20:C23"/>
    <mergeCell ref="D20:D23"/>
    <mergeCell ref="A24:A27"/>
    <mergeCell ref="B24:B27"/>
    <mergeCell ref="C24:C27"/>
    <mergeCell ref="D24:D27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1:B1"/>
    <mergeCell ref="F1:G1"/>
    <mergeCell ref="B4:G4"/>
    <mergeCell ref="A5:A7"/>
    <mergeCell ref="B5:B7"/>
    <mergeCell ref="C5:C7"/>
    <mergeCell ref="D5:D7"/>
  </mergeCells>
  <conditionalFormatting sqref="A1:A1048576">
    <cfRule type="duplicateValues" dxfId="71" priority="82"/>
  </conditionalFormatting>
  <conditionalFormatting sqref="A1:A1048576">
    <cfRule type="duplicateValues" dxfId="70" priority="83"/>
  </conditionalFormatting>
  <conditionalFormatting sqref="A1:A1048576">
    <cfRule type="duplicateValues" dxfId="69" priority="86"/>
  </conditionalFormatting>
  <hyperlinks>
    <hyperlink ref="A1:B1" location="Оглавление!A1" display="Вернуться к оглавлению"/>
    <hyperlink ref="D5:D7" r:id="rId1" display="ссылка на сайт =›"/>
    <hyperlink ref="D8:D10" r:id="rId2" display="ссылка на сайт =›"/>
    <hyperlink ref="D11:D13" r:id="rId3" display="ссылка на сайт =›"/>
    <hyperlink ref="D17:D19" r:id="rId4" display="ссылка на сайт =›"/>
    <hyperlink ref="D14:D16" r:id="rId5" display="ссылка на сайт =›"/>
    <hyperlink ref="D20:D23" r:id="rId6" display="ссылка на сайт =›"/>
    <hyperlink ref="D24:D27" r:id="rId7" display="ссылка на сайт =›"/>
    <hyperlink ref="D28:D30" r:id="rId8" display="ссылка на сайт =›"/>
    <hyperlink ref="D31:D34" r:id="rId9" display="ссылка на сайт =›"/>
    <hyperlink ref="D35:D38" r:id="rId10" display="ссылка на сайт =›"/>
  </hyperlinks>
  <printOptions horizontalCentered="1"/>
  <pageMargins left="0.25" right="0.25" top="0.75" bottom="0.75" header="0.3" footer="0.3"/>
  <pageSetup paperSize="9" scale="75"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3"/>
  <sheetViews>
    <sheetView zoomScale="110" zoomScaleNormal="110" zoomScaleSheetLayoutView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" defaultRowHeight="14.4"/>
  <cols>
    <col min="1" max="1" width="9" style="116"/>
    <col min="2" max="2" width="23.5546875" style="124" customWidth="1"/>
    <col min="3" max="3" width="59.88671875" style="124" customWidth="1"/>
    <col min="4" max="4" width="8.109375" style="124" customWidth="1"/>
    <col min="5" max="5" width="8.88671875" style="117" customWidth="1"/>
    <col min="6" max="6" width="9.21875" style="119" customWidth="1"/>
    <col min="7" max="7" width="8.44140625" style="119" bestFit="1" customWidth="1"/>
    <col min="8" max="223" width="10" style="116" customWidth="1"/>
    <col min="224" max="16384" width="9" style="116"/>
  </cols>
  <sheetData>
    <row r="1" spans="1:7" ht="15" thickBot="1">
      <c r="A1" s="324" t="s">
        <v>264</v>
      </c>
      <c r="B1" s="325"/>
      <c r="C1" s="208"/>
      <c r="D1" s="208"/>
      <c r="E1" s="209"/>
      <c r="F1" s="322" t="s">
        <v>235</v>
      </c>
      <c r="G1" s="323"/>
    </row>
    <row r="2" spans="1:7" ht="24.6" thickBot="1">
      <c r="A2" s="128" t="s">
        <v>234</v>
      </c>
      <c r="B2" s="129" t="s">
        <v>64</v>
      </c>
      <c r="C2" s="130" t="s">
        <v>5</v>
      </c>
      <c r="D2" s="131" t="s">
        <v>237</v>
      </c>
      <c r="E2" s="132" t="s">
        <v>218</v>
      </c>
      <c r="F2" s="133" t="s">
        <v>236</v>
      </c>
      <c r="G2" s="134" t="s">
        <v>8</v>
      </c>
    </row>
    <row r="3" spans="1:7" ht="15" thickBot="1">
      <c r="A3" s="218"/>
      <c r="B3" s="135"/>
      <c r="C3" s="135"/>
      <c r="D3" s="135"/>
      <c r="E3" s="148"/>
      <c r="F3" s="148"/>
      <c r="G3" s="219"/>
    </row>
    <row r="4" spans="1:7" ht="18.600000000000001" thickBot="1">
      <c r="A4" s="136"/>
      <c r="B4" s="283" t="s">
        <v>311</v>
      </c>
      <c r="C4" s="283"/>
      <c r="D4" s="283"/>
      <c r="E4" s="283"/>
      <c r="F4" s="283"/>
      <c r="G4" s="400"/>
    </row>
    <row r="5" spans="1:7">
      <c r="A5" s="250" t="s">
        <v>309</v>
      </c>
      <c r="B5" s="288" t="s">
        <v>314</v>
      </c>
      <c r="C5" s="261" t="s">
        <v>313</v>
      </c>
      <c r="D5" s="247" t="s">
        <v>238</v>
      </c>
      <c r="E5" s="126">
        <v>15</v>
      </c>
      <c r="F5" s="149">
        <v>2325</v>
      </c>
      <c r="G5" s="157">
        <v>155</v>
      </c>
    </row>
    <row r="6" spans="1:7">
      <c r="A6" s="251"/>
      <c r="B6" s="289"/>
      <c r="C6" s="285"/>
      <c r="D6" s="248"/>
      <c r="E6" s="139">
        <v>25</v>
      </c>
      <c r="F6" s="150">
        <v>3800</v>
      </c>
      <c r="G6" s="158">
        <v>152</v>
      </c>
    </row>
    <row r="7" spans="1:7" ht="15" thickBot="1">
      <c r="A7" s="251"/>
      <c r="B7" s="290"/>
      <c r="C7" s="263"/>
      <c r="D7" s="249"/>
      <c r="E7" s="139">
        <v>45</v>
      </c>
      <c r="F7" s="164">
        <v>6750</v>
      </c>
      <c r="G7" s="165">
        <v>150</v>
      </c>
    </row>
    <row r="8" spans="1:7">
      <c r="A8" s="250" t="s">
        <v>316</v>
      </c>
      <c r="B8" s="280" t="s">
        <v>315</v>
      </c>
      <c r="C8" s="261" t="s">
        <v>319</v>
      </c>
      <c r="D8" s="247" t="s">
        <v>238</v>
      </c>
      <c r="E8" s="126">
        <v>15</v>
      </c>
      <c r="F8" s="149">
        <v>2325</v>
      </c>
      <c r="G8" s="157">
        <v>155</v>
      </c>
    </row>
    <row r="9" spans="1:7">
      <c r="A9" s="251"/>
      <c r="B9" s="289"/>
      <c r="C9" s="285"/>
      <c r="D9" s="248"/>
      <c r="E9" s="139">
        <v>25</v>
      </c>
      <c r="F9" s="150">
        <v>3800</v>
      </c>
      <c r="G9" s="158">
        <v>152</v>
      </c>
    </row>
    <row r="10" spans="1:7" ht="15" thickBot="1">
      <c r="A10" s="252"/>
      <c r="B10" s="291"/>
      <c r="C10" s="277"/>
      <c r="D10" s="249"/>
      <c r="E10" s="127">
        <v>45</v>
      </c>
      <c r="F10" s="151">
        <v>6750</v>
      </c>
      <c r="G10" s="159">
        <v>150</v>
      </c>
    </row>
    <row r="11" spans="1:7" ht="17.399999999999999" customHeight="1">
      <c r="A11" s="251" t="s">
        <v>317</v>
      </c>
      <c r="B11" s="267" t="s">
        <v>312</v>
      </c>
      <c r="C11" s="262" t="s">
        <v>318</v>
      </c>
      <c r="D11" s="247" t="s">
        <v>238</v>
      </c>
      <c r="E11" s="186">
        <v>10</v>
      </c>
      <c r="F11" s="152">
        <v>2200</v>
      </c>
      <c r="G11" s="160">
        <v>220</v>
      </c>
    </row>
    <row r="12" spans="1:7">
      <c r="A12" s="251"/>
      <c r="B12" s="289"/>
      <c r="C12" s="285"/>
      <c r="D12" s="248"/>
      <c r="E12" s="139">
        <v>20</v>
      </c>
      <c r="F12" s="150">
        <v>4200</v>
      </c>
      <c r="G12" s="158">
        <v>210</v>
      </c>
    </row>
    <row r="13" spans="1:7" ht="17.399999999999999" customHeight="1" thickBot="1">
      <c r="A13" s="251"/>
      <c r="B13" s="290"/>
      <c r="C13" s="263"/>
      <c r="D13" s="249"/>
      <c r="E13" s="139">
        <v>30</v>
      </c>
      <c r="F13" s="164">
        <v>6150</v>
      </c>
      <c r="G13" s="165">
        <v>205</v>
      </c>
    </row>
    <row r="14" spans="1:7">
      <c r="A14" s="250" t="s">
        <v>320</v>
      </c>
      <c r="B14" s="280" t="s">
        <v>322</v>
      </c>
      <c r="C14" s="261" t="s">
        <v>324</v>
      </c>
      <c r="D14" s="247" t="s">
        <v>238</v>
      </c>
      <c r="E14" s="126">
        <v>5</v>
      </c>
      <c r="F14" s="149">
        <v>3150</v>
      </c>
      <c r="G14" s="157">
        <v>630</v>
      </c>
    </row>
    <row r="15" spans="1:7">
      <c r="A15" s="251"/>
      <c r="B15" s="289"/>
      <c r="C15" s="285"/>
      <c r="D15" s="248"/>
      <c r="E15" s="139">
        <v>10</v>
      </c>
      <c r="F15" s="150">
        <v>6160</v>
      </c>
      <c r="G15" s="158">
        <v>616</v>
      </c>
    </row>
    <row r="16" spans="1:7">
      <c r="A16" s="251"/>
      <c r="B16" s="289"/>
      <c r="C16" s="285"/>
      <c r="D16" s="248"/>
      <c r="E16" s="139">
        <v>20</v>
      </c>
      <c r="F16" s="164">
        <v>12000</v>
      </c>
      <c r="G16" s="165">
        <v>600</v>
      </c>
    </row>
    <row r="17" spans="1:7" ht="15" thickBot="1">
      <c r="A17" s="252"/>
      <c r="B17" s="291"/>
      <c r="C17" s="277"/>
      <c r="D17" s="249"/>
      <c r="E17" s="127">
        <v>30</v>
      </c>
      <c r="F17" s="151">
        <v>17670</v>
      </c>
      <c r="G17" s="159">
        <v>589</v>
      </c>
    </row>
    <row r="18" spans="1:7">
      <c r="A18" s="251" t="s">
        <v>321</v>
      </c>
      <c r="B18" s="267" t="s">
        <v>323</v>
      </c>
      <c r="C18" s="262" t="s">
        <v>325</v>
      </c>
      <c r="D18" s="247" t="s">
        <v>238</v>
      </c>
      <c r="E18" s="186">
        <v>7.5</v>
      </c>
      <c r="F18" s="152">
        <v>3997.5</v>
      </c>
      <c r="G18" s="160">
        <v>533</v>
      </c>
    </row>
    <row r="19" spans="1:7">
      <c r="A19" s="251"/>
      <c r="B19" s="289"/>
      <c r="C19" s="285"/>
      <c r="D19" s="248"/>
      <c r="E19" s="139">
        <v>15</v>
      </c>
      <c r="F19" s="150">
        <v>7875</v>
      </c>
      <c r="G19" s="158">
        <v>525</v>
      </c>
    </row>
    <row r="20" spans="1:7">
      <c r="A20" s="251"/>
      <c r="B20" s="289"/>
      <c r="C20" s="285"/>
      <c r="D20" s="248"/>
      <c r="E20" s="139">
        <v>25</v>
      </c>
      <c r="F20" s="164">
        <v>13000</v>
      </c>
      <c r="G20" s="165">
        <v>520</v>
      </c>
    </row>
    <row r="21" spans="1:7" ht="15" thickBot="1">
      <c r="A21" s="252"/>
      <c r="B21" s="289"/>
      <c r="C21" s="277"/>
      <c r="D21" s="249"/>
      <c r="E21" s="127">
        <v>45</v>
      </c>
      <c r="F21" s="151">
        <v>22950</v>
      </c>
      <c r="G21" s="159">
        <v>510</v>
      </c>
    </row>
    <row r="22" spans="1:7" ht="18.600000000000001" thickBot="1">
      <c r="A22" s="185"/>
      <c r="B22" s="304" t="s">
        <v>290</v>
      </c>
      <c r="C22" s="304"/>
      <c r="D22" s="304"/>
      <c r="E22" s="304"/>
      <c r="F22" s="304"/>
      <c r="G22" s="403"/>
    </row>
    <row r="23" spans="1:7" ht="18.600000000000001" thickBot="1">
      <c r="A23" s="136"/>
      <c r="B23" s="283" t="s">
        <v>291</v>
      </c>
      <c r="C23" s="283"/>
      <c r="D23" s="283"/>
      <c r="E23" s="283"/>
      <c r="F23" s="283"/>
      <c r="G23" s="400"/>
    </row>
    <row r="24" spans="1:7" ht="16.2" customHeight="1">
      <c r="A24" s="250" t="s">
        <v>292</v>
      </c>
      <c r="B24" s="280" t="s">
        <v>400</v>
      </c>
      <c r="C24" s="261" t="s">
        <v>293</v>
      </c>
      <c r="D24" s="247" t="s">
        <v>238</v>
      </c>
      <c r="E24" s="126">
        <v>16</v>
      </c>
      <c r="F24" s="154">
        <v>870.58</v>
      </c>
      <c r="G24" s="157">
        <v>54.411250000000003</v>
      </c>
    </row>
    <row r="25" spans="1:7" ht="16.2" customHeight="1">
      <c r="A25" s="251"/>
      <c r="B25" s="289"/>
      <c r="C25" s="285"/>
      <c r="D25" s="248"/>
      <c r="E25" s="139">
        <v>28</v>
      </c>
      <c r="F25" s="153">
        <v>1499.42</v>
      </c>
      <c r="G25" s="158">
        <v>53.550714285714285</v>
      </c>
    </row>
    <row r="26" spans="1:7" ht="16.2" customHeight="1" thickBot="1">
      <c r="A26" s="252"/>
      <c r="B26" s="291"/>
      <c r="C26" s="277"/>
      <c r="D26" s="249"/>
      <c r="E26" s="127">
        <v>50</v>
      </c>
      <c r="F26" s="155">
        <v>2540.9</v>
      </c>
      <c r="G26" s="159">
        <v>50.818000000000005</v>
      </c>
    </row>
    <row r="27" spans="1:7">
      <c r="A27" s="250" t="s">
        <v>294</v>
      </c>
      <c r="B27" s="280" t="s">
        <v>386</v>
      </c>
      <c r="C27" s="261" t="s">
        <v>202</v>
      </c>
      <c r="D27" s="247" t="s">
        <v>238</v>
      </c>
      <c r="E27" s="126">
        <v>16</v>
      </c>
      <c r="F27" s="154">
        <v>1760</v>
      </c>
      <c r="G27" s="157">
        <v>110</v>
      </c>
    </row>
    <row r="28" spans="1:7">
      <c r="A28" s="251"/>
      <c r="B28" s="289"/>
      <c r="C28" s="285"/>
      <c r="D28" s="248"/>
      <c r="E28" s="139">
        <v>28</v>
      </c>
      <c r="F28" s="153">
        <v>3052</v>
      </c>
      <c r="G28" s="158">
        <v>109</v>
      </c>
    </row>
    <row r="29" spans="1:7" ht="15" thickBot="1">
      <c r="A29" s="252"/>
      <c r="B29" s="291"/>
      <c r="C29" s="277"/>
      <c r="D29" s="249"/>
      <c r="E29" s="127">
        <v>50</v>
      </c>
      <c r="F29" s="155">
        <v>5300</v>
      </c>
      <c r="G29" s="159">
        <v>106</v>
      </c>
    </row>
    <row r="30" spans="1:7">
      <c r="A30" s="251" t="s">
        <v>295</v>
      </c>
      <c r="B30" s="295" t="s">
        <v>387</v>
      </c>
      <c r="C30" s="293" t="s">
        <v>203</v>
      </c>
      <c r="D30" s="247" t="s">
        <v>238</v>
      </c>
      <c r="E30" s="186">
        <v>16</v>
      </c>
      <c r="F30" s="187">
        <v>2483.2800000000002</v>
      </c>
      <c r="G30" s="160">
        <v>155.20500000000001</v>
      </c>
    </row>
    <row r="31" spans="1:7">
      <c r="A31" s="251"/>
      <c r="B31" s="296"/>
      <c r="C31" s="293"/>
      <c r="D31" s="248"/>
      <c r="E31" s="139">
        <v>28</v>
      </c>
      <c r="F31" s="153">
        <v>4321.62</v>
      </c>
      <c r="G31" s="158">
        <v>154.34357142857144</v>
      </c>
    </row>
    <row r="32" spans="1:7" ht="15" thickBot="1">
      <c r="A32" s="252"/>
      <c r="B32" s="297"/>
      <c r="C32" s="294"/>
      <c r="D32" s="249"/>
      <c r="E32" s="127">
        <v>50</v>
      </c>
      <c r="F32" s="155">
        <v>7580.54</v>
      </c>
      <c r="G32" s="159">
        <v>151.61080000000001</v>
      </c>
    </row>
    <row r="33" spans="1:7" ht="18.600000000000001" thickBot="1">
      <c r="A33" s="136"/>
      <c r="B33" s="283" t="s">
        <v>190</v>
      </c>
      <c r="C33" s="283"/>
      <c r="D33" s="283"/>
      <c r="E33" s="283"/>
      <c r="F33" s="283"/>
      <c r="G33" s="400"/>
    </row>
    <row r="34" spans="1:7" ht="16.2" customHeight="1">
      <c r="A34" s="250" t="s">
        <v>296</v>
      </c>
      <c r="B34" s="288" t="s">
        <v>401</v>
      </c>
      <c r="C34" s="261" t="s">
        <v>48</v>
      </c>
      <c r="D34" s="247" t="s">
        <v>238</v>
      </c>
      <c r="E34" s="126">
        <v>16</v>
      </c>
      <c r="F34" s="154">
        <v>870.58</v>
      </c>
      <c r="G34" s="157">
        <v>54.411250000000003</v>
      </c>
    </row>
    <row r="35" spans="1:7" ht="16.2" customHeight="1">
      <c r="A35" s="251"/>
      <c r="B35" s="289"/>
      <c r="C35" s="285"/>
      <c r="D35" s="248"/>
      <c r="E35" s="139">
        <v>28</v>
      </c>
      <c r="F35" s="153">
        <v>1499.42</v>
      </c>
      <c r="G35" s="158">
        <v>53.550714285714285</v>
      </c>
    </row>
    <row r="36" spans="1:7" ht="16.2" customHeight="1" thickBot="1">
      <c r="A36" s="251"/>
      <c r="B36" s="290"/>
      <c r="C36" s="263"/>
      <c r="D36" s="249"/>
      <c r="E36" s="139">
        <v>50</v>
      </c>
      <c r="F36" s="156">
        <v>2540.9</v>
      </c>
      <c r="G36" s="165">
        <v>50.818000000000005</v>
      </c>
    </row>
    <row r="37" spans="1:7">
      <c r="A37" s="250" t="s">
        <v>297</v>
      </c>
      <c r="B37" s="280" t="s">
        <v>388</v>
      </c>
      <c r="C37" s="261" t="s">
        <v>49</v>
      </c>
      <c r="D37" s="247" t="s">
        <v>238</v>
      </c>
      <c r="E37" s="126">
        <v>16</v>
      </c>
      <c r="F37" s="154">
        <v>1760</v>
      </c>
      <c r="G37" s="157">
        <v>110</v>
      </c>
    </row>
    <row r="38" spans="1:7">
      <c r="A38" s="251"/>
      <c r="B38" s="289"/>
      <c r="C38" s="285"/>
      <c r="D38" s="248"/>
      <c r="E38" s="139">
        <v>28</v>
      </c>
      <c r="F38" s="153">
        <v>3052</v>
      </c>
      <c r="G38" s="158">
        <v>109</v>
      </c>
    </row>
    <row r="39" spans="1:7" ht="15" thickBot="1">
      <c r="A39" s="252"/>
      <c r="B39" s="291"/>
      <c r="C39" s="277"/>
      <c r="D39" s="249"/>
      <c r="E39" s="127">
        <v>50</v>
      </c>
      <c r="F39" s="155">
        <v>5300</v>
      </c>
      <c r="G39" s="159">
        <v>106</v>
      </c>
    </row>
    <row r="40" spans="1:7">
      <c r="A40" s="251" t="s">
        <v>298</v>
      </c>
      <c r="B40" s="267" t="s">
        <v>389</v>
      </c>
      <c r="C40" s="262" t="s">
        <v>50</v>
      </c>
      <c r="D40" s="247" t="s">
        <v>238</v>
      </c>
      <c r="E40" s="186">
        <v>16</v>
      </c>
      <c r="F40" s="187">
        <v>2483.2800000000002</v>
      </c>
      <c r="G40" s="160">
        <v>155.20500000000001</v>
      </c>
    </row>
    <row r="41" spans="1:7">
      <c r="A41" s="251"/>
      <c r="B41" s="290"/>
      <c r="C41" s="263"/>
      <c r="D41" s="248"/>
      <c r="E41" s="139">
        <v>28</v>
      </c>
      <c r="F41" s="153">
        <v>4321.62</v>
      </c>
      <c r="G41" s="158">
        <v>154.34357142857144</v>
      </c>
    </row>
    <row r="42" spans="1:7" ht="15" thickBot="1">
      <c r="A42" s="252"/>
      <c r="B42" s="291"/>
      <c r="C42" s="277"/>
      <c r="D42" s="249"/>
      <c r="E42" s="127">
        <v>50</v>
      </c>
      <c r="F42" s="155">
        <v>7580.54</v>
      </c>
      <c r="G42" s="159">
        <v>151.61080000000001</v>
      </c>
    </row>
    <row r="43" spans="1:7" ht="18.600000000000001" thickBot="1">
      <c r="A43" s="136"/>
      <c r="B43" s="283" t="s">
        <v>191</v>
      </c>
      <c r="C43" s="283"/>
      <c r="D43" s="283"/>
      <c r="E43" s="283"/>
      <c r="F43" s="283"/>
      <c r="G43" s="400"/>
    </row>
    <row r="44" spans="1:7">
      <c r="A44" s="250" t="s">
        <v>299</v>
      </c>
      <c r="B44" s="280" t="s">
        <v>390</v>
      </c>
      <c r="C44" s="261" t="s">
        <v>192</v>
      </c>
      <c r="D44" s="247" t="s">
        <v>238</v>
      </c>
      <c r="E44" s="126">
        <v>16</v>
      </c>
      <c r="F44" s="154">
        <v>1760</v>
      </c>
      <c r="G44" s="157">
        <v>110</v>
      </c>
    </row>
    <row r="45" spans="1:7">
      <c r="A45" s="251"/>
      <c r="B45" s="289"/>
      <c r="C45" s="285"/>
      <c r="D45" s="248"/>
      <c r="E45" s="139">
        <v>28</v>
      </c>
      <c r="F45" s="153">
        <v>3052</v>
      </c>
      <c r="G45" s="158">
        <v>109</v>
      </c>
    </row>
    <row r="46" spans="1:7" ht="15" thickBot="1">
      <c r="A46" s="252"/>
      <c r="B46" s="291"/>
      <c r="C46" s="277"/>
      <c r="D46" s="249"/>
      <c r="E46" s="127">
        <v>50</v>
      </c>
      <c r="F46" s="155">
        <v>5300</v>
      </c>
      <c r="G46" s="159">
        <v>106</v>
      </c>
    </row>
    <row r="47" spans="1:7">
      <c r="A47" s="251" t="s">
        <v>300</v>
      </c>
      <c r="B47" s="267" t="s">
        <v>391</v>
      </c>
      <c r="C47" s="262" t="s">
        <v>53</v>
      </c>
      <c r="D47" s="247" t="s">
        <v>238</v>
      </c>
      <c r="E47" s="186">
        <v>16</v>
      </c>
      <c r="F47" s="187">
        <v>2483.2800000000002</v>
      </c>
      <c r="G47" s="160">
        <v>155.20500000000001</v>
      </c>
    </row>
    <row r="48" spans="1:7">
      <c r="A48" s="251"/>
      <c r="B48" s="290"/>
      <c r="C48" s="263"/>
      <c r="D48" s="248"/>
      <c r="E48" s="139">
        <v>28</v>
      </c>
      <c r="F48" s="153">
        <v>4321.62</v>
      </c>
      <c r="G48" s="158">
        <v>154.34357142857144</v>
      </c>
    </row>
    <row r="49" spans="1:7" ht="15" thickBot="1">
      <c r="A49" s="252"/>
      <c r="B49" s="291"/>
      <c r="C49" s="277"/>
      <c r="D49" s="249"/>
      <c r="E49" s="127">
        <v>50</v>
      </c>
      <c r="F49" s="155">
        <v>7580.54</v>
      </c>
      <c r="G49" s="159">
        <v>151.61080000000001</v>
      </c>
    </row>
    <row r="50" spans="1:7" ht="18.600000000000001" thickBot="1">
      <c r="A50" s="136"/>
      <c r="B50" s="283" t="s">
        <v>193</v>
      </c>
      <c r="C50" s="283"/>
      <c r="D50" s="283"/>
      <c r="E50" s="283"/>
      <c r="F50" s="283"/>
      <c r="G50" s="400"/>
    </row>
    <row r="51" spans="1:7">
      <c r="A51" s="250" t="s">
        <v>301</v>
      </c>
      <c r="B51" s="288" t="s">
        <v>402</v>
      </c>
      <c r="C51" s="261" t="s">
        <v>54</v>
      </c>
      <c r="D51" s="247" t="s">
        <v>238</v>
      </c>
      <c r="E51" s="126">
        <v>16</v>
      </c>
      <c r="F51" s="154">
        <v>1068</v>
      </c>
      <c r="G51" s="157">
        <v>66.75</v>
      </c>
    </row>
    <row r="52" spans="1:7">
      <c r="A52" s="251"/>
      <c r="B52" s="288"/>
      <c r="C52" s="285"/>
      <c r="D52" s="248"/>
      <c r="E52" s="139">
        <v>28</v>
      </c>
      <c r="F52" s="153">
        <v>1845.02</v>
      </c>
      <c r="G52" s="158">
        <v>65.893571428571434</v>
      </c>
    </row>
    <row r="53" spans="1:7" ht="15" thickBot="1">
      <c r="A53" s="251"/>
      <c r="B53" s="290"/>
      <c r="C53" s="263"/>
      <c r="D53" s="249"/>
      <c r="E53" s="139">
        <v>50</v>
      </c>
      <c r="F53" s="156">
        <v>3158.04</v>
      </c>
      <c r="G53" s="165">
        <v>63.160800000000002</v>
      </c>
    </row>
    <row r="54" spans="1:7">
      <c r="A54" s="250" t="s">
        <v>302</v>
      </c>
      <c r="B54" s="280" t="s">
        <v>392</v>
      </c>
      <c r="C54" s="261" t="s">
        <v>55</v>
      </c>
      <c r="D54" s="247" t="s">
        <v>238</v>
      </c>
      <c r="E54" s="126">
        <v>16</v>
      </c>
      <c r="F54" s="154">
        <v>1431.44</v>
      </c>
      <c r="G54" s="157">
        <v>89.465000000000003</v>
      </c>
    </row>
    <row r="55" spans="1:7">
      <c r="A55" s="251"/>
      <c r="B55" s="289"/>
      <c r="C55" s="285"/>
      <c r="D55" s="248"/>
      <c r="E55" s="139">
        <v>28</v>
      </c>
      <c r="F55" s="153">
        <v>2480.9</v>
      </c>
      <c r="G55" s="158">
        <v>88.603571428571428</v>
      </c>
    </row>
    <row r="56" spans="1:7" ht="15" thickBot="1">
      <c r="A56" s="252"/>
      <c r="B56" s="291"/>
      <c r="C56" s="277"/>
      <c r="D56" s="249"/>
      <c r="E56" s="127">
        <v>50</v>
      </c>
      <c r="F56" s="155">
        <v>4293.54</v>
      </c>
      <c r="G56" s="159">
        <v>85.870800000000003</v>
      </c>
    </row>
    <row r="57" spans="1:7">
      <c r="A57" s="251" t="s">
        <v>303</v>
      </c>
      <c r="B57" s="267" t="s">
        <v>393</v>
      </c>
      <c r="C57" s="262" t="s">
        <v>56</v>
      </c>
      <c r="D57" s="247" t="s">
        <v>238</v>
      </c>
      <c r="E57" s="186">
        <v>16</v>
      </c>
      <c r="F57" s="187">
        <v>1974.2</v>
      </c>
      <c r="G57" s="160">
        <v>123.3875</v>
      </c>
    </row>
    <row r="58" spans="1:7">
      <c r="A58" s="251"/>
      <c r="B58" s="290"/>
      <c r="C58" s="263"/>
      <c r="D58" s="248"/>
      <c r="E58" s="139">
        <v>28</v>
      </c>
      <c r="F58" s="153">
        <v>3430.74</v>
      </c>
      <c r="G58" s="158">
        <v>122.52642857142857</v>
      </c>
    </row>
    <row r="59" spans="1:7" ht="15" thickBot="1">
      <c r="A59" s="252"/>
      <c r="B59" s="291"/>
      <c r="C59" s="277"/>
      <c r="D59" s="249"/>
      <c r="E59" s="127">
        <v>50</v>
      </c>
      <c r="F59" s="155">
        <v>5989.68</v>
      </c>
      <c r="G59" s="159">
        <v>119.79360000000001</v>
      </c>
    </row>
    <row r="60" spans="1:7" ht="18.600000000000001" thickBot="1">
      <c r="A60" s="136"/>
      <c r="B60" s="283" t="s">
        <v>304</v>
      </c>
      <c r="C60" s="283"/>
      <c r="D60" s="283"/>
      <c r="E60" s="283"/>
      <c r="F60" s="283"/>
      <c r="G60" s="400"/>
    </row>
    <row r="61" spans="1:7">
      <c r="A61" s="250" t="s">
        <v>305</v>
      </c>
      <c r="B61" s="280" t="s">
        <v>394</v>
      </c>
      <c r="C61" s="261" t="s">
        <v>59</v>
      </c>
      <c r="D61" s="292" t="s">
        <v>238</v>
      </c>
      <c r="E61" s="126">
        <v>16</v>
      </c>
      <c r="F61" s="154">
        <v>2078.36</v>
      </c>
      <c r="G61" s="157">
        <v>129.89750000000001</v>
      </c>
    </row>
    <row r="62" spans="1:7">
      <c r="A62" s="251"/>
      <c r="B62" s="289"/>
      <c r="C62" s="285"/>
      <c r="D62" s="292"/>
      <c r="E62" s="139">
        <v>28</v>
      </c>
      <c r="F62" s="153">
        <v>3613</v>
      </c>
      <c r="G62" s="158">
        <v>129.03571428571428</v>
      </c>
    </row>
    <row r="63" spans="1:7" ht="15" thickBot="1">
      <c r="A63" s="252"/>
      <c r="B63" s="291"/>
      <c r="C63" s="277"/>
      <c r="D63" s="292"/>
      <c r="E63" s="127">
        <v>50</v>
      </c>
      <c r="F63" s="155">
        <v>6315.16</v>
      </c>
      <c r="G63" s="159">
        <v>126.3032</v>
      </c>
    </row>
    <row r="64" spans="1:7">
      <c r="A64" s="251" t="s">
        <v>306</v>
      </c>
      <c r="B64" s="267" t="s">
        <v>395</v>
      </c>
      <c r="C64" s="262" t="s">
        <v>60</v>
      </c>
      <c r="D64" s="247" t="s">
        <v>238</v>
      </c>
      <c r="E64" s="186">
        <v>16</v>
      </c>
      <c r="F64" s="187">
        <v>2618.66</v>
      </c>
      <c r="G64" s="160">
        <v>163.66624999999999</v>
      </c>
    </row>
    <row r="65" spans="1:7">
      <c r="A65" s="251"/>
      <c r="B65" s="290"/>
      <c r="C65" s="263"/>
      <c r="D65" s="248"/>
      <c r="E65" s="139">
        <v>28</v>
      </c>
      <c r="F65" s="153">
        <v>4558.5600000000004</v>
      </c>
      <c r="G65" s="158">
        <v>162.80571428571429</v>
      </c>
    </row>
    <row r="66" spans="1:7" ht="15" thickBot="1">
      <c r="A66" s="252"/>
      <c r="B66" s="291"/>
      <c r="C66" s="277"/>
      <c r="D66" s="249"/>
      <c r="E66" s="127">
        <v>50</v>
      </c>
      <c r="F66" s="155">
        <v>8003.64</v>
      </c>
      <c r="G66" s="159">
        <v>160.0728</v>
      </c>
    </row>
    <row r="67" spans="1:7" ht="18.600000000000001" thickBot="1">
      <c r="A67" s="136"/>
      <c r="B67" s="283" t="s">
        <v>194</v>
      </c>
      <c r="C67" s="283"/>
      <c r="D67" s="283"/>
      <c r="E67" s="283"/>
      <c r="F67" s="283"/>
      <c r="G67" s="400"/>
    </row>
    <row r="68" spans="1:7">
      <c r="A68" s="250" t="s">
        <v>307</v>
      </c>
      <c r="B68" s="280" t="s">
        <v>396</v>
      </c>
      <c r="C68" s="261" t="s">
        <v>62</v>
      </c>
      <c r="D68" s="247" t="s">
        <v>238</v>
      </c>
      <c r="E68" s="126">
        <v>16</v>
      </c>
      <c r="F68" s="154">
        <v>1856.34</v>
      </c>
      <c r="G68" s="157">
        <v>116.02124999999999</v>
      </c>
    </row>
    <row r="69" spans="1:7">
      <c r="A69" s="251"/>
      <c r="B69" s="289"/>
      <c r="C69" s="285"/>
      <c r="D69" s="248"/>
      <c r="E69" s="139">
        <v>28</v>
      </c>
      <c r="F69" s="153">
        <v>3224.48</v>
      </c>
      <c r="G69" s="158">
        <v>115.16</v>
      </c>
    </row>
    <row r="70" spans="1:7" ht="15" thickBot="1">
      <c r="A70" s="252"/>
      <c r="B70" s="291"/>
      <c r="C70" s="277"/>
      <c r="D70" s="249"/>
      <c r="E70" s="127">
        <v>50</v>
      </c>
      <c r="F70" s="155">
        <v>5621.38</v>
      </c>
      <c r="G70" s="159">
        <v>112.4276</v>
      </c>
    </row>
    <row r="71" spans="1:7">
      <c r="A71" s="251" t="s">
        <v>308</v>
      </c>
      <c r="B71" s="295" t="s">
        <v>397</v>
      </c>
      <c r="C71" s="293" t="s">
        <v>63</v>
      </c>
      <c r="D71" s="247" t="s">
        <v>238</v>
      </c>
      <c r="E71" s="186">
        <v>16</v>
      </c>
      <c r="F71" s="187">
        <v>2336.7800000000002</v>
      </c>
      <c r="G71" s="160">
        <v>146.04875000000001</v>
      </c>
    </row>
    <row r="72" spans="1:7">
      <c r="A72" s="251"/>
      <c r="B72" s="296"/>
      <c r="C72" s="293"/>
      <c r="D72" s="248"/>
      <c r="E72" s="139">
        <v>28</v>
      </c>
      <c r="F72" s="153">
        <v>4065.26</v>
      </c>
      <c r="G72" s="158">
        <v>145.18785714285715</v>
      </c>
    </row>
    <row r="73" spans="1:7" ht="15" thickBot="1">
      <c r="A73" s="252"/>
      <c r="B73" s="297"/>
      <c r="C73" s="294"/>
      <c r="D73" s="249"/>
      <c r="E73" s="127">
        <v>50</v>
      </c>
      <c r="F73" s="155">
        <v>7122.76</v>
      </c>
      <c r="G73" s="159">
        <v>142.45519999999999</v>
      </c>
    </row>
    <row r="74" spans="1:7" ht="18.600000000000001" thickBot="1">
      <c r="A74" s="136"/>
      <c r="B74" s="283" t="s">
        <v>414</v>
      </c>
      <c r="C74" s="283"/>
      <c r="D74" s="283"/>
      <c r="E74" s="283"/>
      <c r="F74" s="283"/>
      <c r="G74" s="400"/>
    </row>
    <row r="75" spans="1:7" ht="19.2" customHeight="1">
      <c r="A75" s="299" t="s">
        <v>274</v>
      </c>
      <c r="B75" s="282" t="s">
        <v>367</v>
      </c>
      <c r="C75" s="314" t="s">
        <v>275</v>
      </c>
      <c r="D75" s="247" t="s">
        <v>238</v>
      </c>
      <c r="E75" s="173">
        <v>16</v>
      </c>
      <c r="F75" s="152">
        <v>773.02</v>
      </c>
      <c r="G75" s="160">
        <v>48.313749999999999</v>
      </c>
    </row>
    <row r="76" spans="1:7" ht="19.2" customHeight="1">
      <c r="A76" s="239"/>
      <c r="B76" s="309"/>
      <c r="C76" s="245"/>
      <c r="D76" s="248"/>
      <c r="E76" s="162">
        <v>28</v>
      </c>
      <c r="F76" s="150">
        <v>1328.66</v>
      </c>
      <c r="G76" s="158">
        <v>47.45214285714286</v>
      </c>
    </row>
    <row r="77" spans="1:7" ht="19.2" customHeight="1" thickBot="1">
      <c r="A77" s="300"/>
      <c r="B77" s="286"/>
      <c r="C77" s="315"/>
      <c r="D77" s="249"/>
      <c r="E77" s="138">
        <v>50</v>
      </c>
      <c r="F77" s="164">
        <v>2235.98</v>
      </c>
      <c r="G77" s="165">
        <v>44.7196</v>
      </c>
    </row>
    <row r="78" spans="1:7" ht="19.2" customHeight="1">
      <c r="A78" s="238" t="s">
        <v>276</v>
      </c>
      <c r="B78" s="241" t="s">
        <v>368</v>
      </c>
      <c r="C78" s="244" t="s">
        <v>277</v>
      </c>
      <c r="D78" s="247" t="s">
        <v>238</v>
      </c>
      <c r="E78" s="137">
        <v>16</v>
      </c>
      <c r="F78" s="149">
        <v>773.02</v>
      </c>
      <c r="G78" s="157">
        <v>48.313749999999999</v>
      </c>
    </row>
    <row r="79" spans="1:7" ht="19.2" customHeight="1">
      <c r="A79" s="239"/>
      <c r="B79" s="309"/>
      <c r="C79" s="245"/>
      <c r="D79" s="248"/>
      <c r="E79" s="162">
        <v>28</v>
      </c>
      <c r="F79" s="150">
        <v>1328.66</v>
      </c>
      <c r="G79" s="158">
        <v>47.45214285714286</v>
      </c>
    </row>
    <row r="80" spans="1:7" ht="19.2" customHeight="1" thickBot="1">
      <c r="A80" s="240"/>
      <c r="B80" s="243"/>
      <c r="C80" s="246"/>
      <c r="D80" s="249"/>
      <c r="E80" s="170">
        <v>50</v>
      </c>
      <c r="F80" s="151">
        <v>2235.98</v>
      </c>
      <c r="G80" s="159">
        <v>44.7196</v>
      </c>
    </row>
    <row r="81" spans="1:7" ht="19.2" customHeight="1">
      <c r="A81" s="299" t="s">
        <v>278</v>
      </c>
      <c r="B81" s="282" t="s">
        <v>403</v>
      </c>
      <c r="C81" s="314" t="s">
        <v>279</v>
      </c>
      <c r="D81" s="247" t="s">
        <v>238</v>
      </c>
      <c r="E81" s="173">
        <v>16</v>
      </c>
      <c r="F81" s="152">
        <v>614.44000000000005</v>
      </c>
      <c r="G81" s="160">
        <v>38.402500000000003</v>
      </c>
    </row>
    <row r="82" spans="1:7" ht="19.2" customHeight="1">
      <c r="A82" s="239"/>
      <c r="B82" s="309"/>
      <c r="C82" s="245"/>
      <c r="D82" s="248"/>
      <c r="E82" s="162">
        <v>28</v>
      </c>
      <c r="F82" s="150">
        <v>1051.1600000000001</v>
      </c>
      <c r="G82" s="158">
        <v>37.541428571428575</v>
      </c>
    </row>
    <row r="83" spans="1:7" ht="19.2" customHeight="1" thickBot="1">
      <c r="A83" s="240"/>
      <c r="B83" s="243"/>
      <c r="C83" s="246"/>
      <c r="D83" s="249"/>
      <c r="E83" s="170">
        <v>50</v>
      </c>
      <c r="F83" s="151">
        <v>1740.44</v>
      </c>
      <c r="G83" s="159">
        <v>34.808799999999998</v>
      </c>
    </row>
  </sheetData>
  <mergeCells count="103">
    <mergeCell ref="A81:A83"/>
    <mergeCell ref="B81:B83"/>
    <mergeCell ref="C81:C83"/>
    <mergeCell ref="D81:D83"/>
    <mergeCell ref="B74:G74"/>
    <mergeCell ref="A75:A77"/>
    <mergeCell ref="B75:B77"/>
    <mergeCell ref="C75:C77"/>
    <mergeCell ref="D75:D77"/>
    <mergeCell ref="A78:A80"/>
    <mergeCell ref="B78:B80"/>
    <mergeCell ref="C78:C80"/>
    <mergeCell ref="D78:D80"/>
    <mergeCell ref="B67:G67"/>
    <mergeCell ref="A68:A70"/>
    <mergeCell ref="B68:B70"/>
    <mergeCell ref="C68:C70"/>
    <mergeCell ref="D68:D70"/>
    <mergeCell ref="A71:A73"/>
    <mergeCell ref="B71:B73"/>
    <mergeCell ref="C71:C73"/>
    <mergeCell ref="D71:D73"/>
    <mergeCell ref="A61:A63"/>
    <mergeCell ref="B61:B63"/>
    <mergeCell ref="C61:C63"/>
    <mergeCell ref="D61:D63"/>
    <mergeCell ref="A64:A66"/>
    <mergeCell ref="B64:B66"/>
    <mergeCell ref="C64:C66"/>
    <mergeCell ref="D64:D66"/>
    <mergeCell ref="B54:B56"/>
    <mergeCell ref="C54:C56"/>
    <mergeCell ref="D54:D56"/>
    <mergeCell ref="A57:A59"/>
    <mergeCell ref="B57:B59"/>
    <mergeCell ref="C57:C59"/>
    <mergeCell ref="D57:D59"/>
    <mergeCell ref="B60:G60"/>
    <mergeCell ref="A54:A56"/>
    <mergeCell ref="B43:G43"/>
    <mergeCell ref="A51:A53"/>
    <mergeCell ref="B51:B53"/>
    <mergeCell ref="C51:C53"/>
    <mergeCell ref="D51:D53"/>
    <mergeCell ref="C24:C26"/>
    <mergeCell ref="D24:D26"/>
    <mergeCell ref="A30:A32"/>
    <mergeCell ref="B30:B32"/>
    <mergeCell ref="C30:C32"/>
    <mergeCell ref="D30:D32"/>
    <mergeCell ref="B50:G50"/>
    <mergeCell ref="A44:A46"/>
    <mergeCell ref="B44:B46"/>
    <mergeCell ref="C44:C46"/>
    <mergeCell ref="D44:D46"/>
    <mergeCell ref="A47:A49"/>
    <mergeCell ref="B47:B49"/>
    <mergeCell ref="C47:C49"/>
    <mergeCell ref="D47:D49"/>
    <mergeCell ref="A37:A39"/>
    <mergeCell ref="B37:B39"/>
    <mergeCell ref="C37:C39"/>
    <mergeCell ref="D37:D39"/>
    <mergeCell ref="A14:A17"/>
    <mergeCell ref="B14:B17"/>
    <mergeCell ref="C14:C17"/>
    <mergeCell ref="D14:D17"/>
    <mergeCell ref="A18:A21"/>
    <mergeCell ref="B18:B21"/>
    <mergeCell ref="C18:C21"/>
    <mergeCell ref="D18:D21"/>
    <mergeCell ref="A40:A42"/>
    <mergeCell ref="A34:A36"/>
    <mergeCell ref="B34:B36"/>
    <mergeCell ref="C34:C36"/>
    <mergeCell ref="D34:D36"/>
    <mergeCell ref="B33:G33"/>
    <mergeCell ref="B40:B42"/>
    <mergeCell ref="C40:C42"/>
    <mergeCell ref="D40:D42"/>
    <mergeCell ref="A27:A29"/>
    <mergeCell ref="B27:B29"/>
    <mergeCell ref="C27:C29"/>
    <mergeCell ref="D27:D29"/>
    <mergeCell ref="A24:A26"/>
    <mergeCell ref="B24:B26"/>
    <mergeCell ref="A1:B1"/>
    <mergeCell ref="F1:G1"/>
    <mergeCell ref="A8:A10"/>
    <mergeCell ref="B8:B10"/>
    <mergeCell ref="C8:C10"/>
    <mergeCell ref="D8:D10"/>
    <mergeCell ref="A11:A13"/>
    <mergeCell ref="B11:B13"/>
    <mergeCell ref="C11:C13"/>
    <mergeCell ref="D11:D13"/>
    <mergeCell ref="B4:G4"/>
    <mergeCell ref="A5:A7"/>
    <mergeCell ref="B5:B7"/>
    <mergeCell ref="C5:C7"/>
    <mergeCell ref="D5:D7"/>
    <mergeCell ref="B22:G22"/>
    <mergeCell ref="B23:G23"/>
  </mergeCells>
  <conditionalFormatting sqref="A84:A1048576 A1:A21">
    <cfRule type="duplicateValues" dxfId="68" priority="27"/>
  </conditionalFormatting>
  <conditionalFormatting sqref="A84:A1048576">
    <cfRule type="duplicateValues" dxfId="67" priority="25"/>
  </conditionalFormatting>
  <conditionalFormatting sqref="A84:A1048576">
    <cfRule type="duplicateValues" dxfId="66" priority="101"/>
  </conditionalFormatting>
  <conditionalFormatting sqref="A22:A73">
    <cfRule type="duplicateValues" dxfId="65" priority="8"/>
  </conditionalFormatting>
  <conditionalFormatting sqref="A22:A73">
    <cfRule type="duplicateValues" dxfId="64" priority="7"/>
  </conditionalFormatting>
  <conditionalFormatting sqref="A22:A73">
    <cfRule type="duplicateValues" dxfId="63" priority="9"/>
  </conditionalFormatting>
  <conditionalFormatting sqref="A75:A83">
    <cfRule type="duplicateValues" dxfId="62" priority="5"/>
  </conditionalFormatting>
  <conditionalFormatting sqref="A75:A83">
    <cfRule type="duplicateValues" dxfId="61" priority="4"/>
  </conditionalFormatting>
  <conditionalFormatting sqref="A75:A83">
    <cfRule type="duplicateValues" dxfId="60" priority="6"/>
  </conditionalFormatting>
  <conditionalFormatting sqref="A74">
    <cfRule type="duplicateValues" dxfId="59" priority="2"/>
  </conditionalFormatting>
  <conditionalFormatting sqref="A74">
    <cfRule type="duplicateValues" dxfId="58" priority="1"/>
  </conditionalFormatting>
  <conditionalFormatting sqref="A74">
    <cfRule type="duplicateValues" dxfId="57" priority="3"/>
  </conditionalFormatting>
  <hyperlinks>
    <hyperlink ref="A1:B1" location="Оглавление!A1" display="Вернуться к оглавлению"/>
    <hyperlink ref="D5:D7" r:id="rId1" display="ссылка на сайт =›"/>
    <hyperlink ref="D8:D10" r:id="rId2" display="ссылка на сайт =›"/>
    <hyperlink ref="D11:D13" r:id="rId3" display="ссылка на сайт =›"/>
    <hyperlink ref="D14:D17" r:id="rId4" display="ссылка на сайт =›"/>
    <hyperlink ref="D18:D21" r:id="rId5" display="ссылка на сайт =›"/>
    <hyperlink ref="D24:D26" r:id="rId6" display="ссылка на сайт =›"/>
    <hyperlink ref="D34:D36" r:id="rId7" display="ссылка на сайт =›"/>
    <hyperlink ref="D51:D53" r:id="rId8" display="ссылка на сайт =›"/>
    <hyperlink ref="D27:D29" r:id="rId9" display="ссылка на сайт =›"/>
    <hyperlink ref="D37:D39" r:id="rId10" display="ссылка на сайт =›"/>
    <hyperlink ref="D44:D46" r:id="rId11" display="ссылка на сайт =›"/>
    <hyperlink ref="D54:D56" r:id="rId12" display="ссылка на сайт =›"/>
    <hyperlink ref="D61:D63" r:id="rId13" display="ссылка на сайт =›"/>
    <hyperlink ref="D68:D70" r:id="rId14" display="ссылка на сайт =›"/>
    <hyperlink ref="D30:D32" r:id="rId15" display="ссылка на сайт =›"/>
    <hyperlink ref="D40:D42" r:id="rId16" display="ссылка на сайт =›"/>
    <hyperlink ref="D47:D49" r:id="rId17" display="ссылка на сайт =›"/>
    <hyperlink ref="D57:D59" r:id="rId18" display="ссылка на сайт =›"/>
    <hyperlink ref="D64:D66" r:id="rId19" display="ссылка на сайт =›"/>
    <hyperlink ref="D71:D73" r:id="rId20" display="ссылка на сайт =›"/>
    <hyperlink ref="D75:D77" r:id="rId21" display="ссылка на сайт =›"/>
    <hyperlink ref="D78:D80" r:id="rId22" display="ссылка на сайт =›"/>
    <hyperlink ref="D81:D83" r:id="rId23" display="ссылка на сайт =›"/>
  </hyperlinks>
  <printOptions horizontalCentered="1"/>
  <pageMargins left="0.25" right="0.25" top="0.75" bottom="0.75" header="0.3" footer="0.3"/>
  <pageSetup paperSize="9" scale="75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Оглавление</vt:lpstr>
      <vt:lpstr>Вся продукция</vt:lpstr>
      <vt:lpstr>Эконом</vt:lpstr>
      <vt:lpstr>КМ-0</vt:lpstr>
      <vt:lpstr>Интерьерная</vt:lpstr>
      <vt:lpstr>Фасадная</vt:lpstr>
      <vt:lpstr>Силикатные</vt:lpstr>
      <vt:lpstr>Грунтовки</vt:lpstr>
      <vt:lpstr>Декоративка</vt:lpstr>
      <vt:lpstr>Шпатлевки</vt:lpstr>
      <vt:lpstr>Затирка</vt:lpstr>
      <vt:lpstr>Специальные средства</vt:lpstr>
      <vt:lpstr>Для печати</vt:lpstr>
      <vt:lpstr>Крупнооптовый</vt:lpstr>
      <vt:lpstr>расчет стоимости</vt:lpstr>
      <vt:lpstr>'Вся продукция'!Область_печати</vt:lpstr>
      <vt:lpstr>Грунтовки!Область_печати</vt:lpstr>
      <vt:lpstr>Декоративка!Область_печати</vt:lpstr>
      <vt:lpstr>Интерьерная!Область_печати</vt:lpstr>
      <vt:lpstr>'КМ-0'!Область_печати</vt:lpstr>
      <vt:lpstr>Силикатные!Область_печати</vt:lpstr>
      <vt:lpstr>'Специальные средства'!Область_печати</vt:lpstr>
      <vt:lpstr>Фасадная!Область_печати</vt:lpstr>
      <vt:lpstr>Шпатлевки!Область_печати</vt:lpstr>
      <vt:lpstr>Эконом!Область_печати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X527</dc:creator>
  <cp:lastModifiedBy>Никита Волков</cp:lastModifiedBy>
  <cp:lastPrinted>2022-01-18T06:12:56Z</cp:lastPrinted>
  <dcterms:created xsi:type="dcterms:W3CDTF">2015-06-05T12:19:34Z</dcterms:created>
  <dcterms:modified xsi:type="dcterms:W3CDTF">2022-01-18T06:15:31Z</dcterms:modified>
</cp:coreProperties>
</file>